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 defaultThemeVersion="124226"/>
  <bookViews>
    <workbookView xWindow="120" yWindow="105" windowWidth="15120" windowHeight="8010"/>
  </bookViews>
  <sheets>
    <sheet name="2022 йил режа" sheetId="18" r:id="rId1"/>
  </sheets>
  <externalReferences>
    <externalReference r:id="rId2"/>
    <externalReference r:id="rId3"/>
    <externalReference r:id="rId4"/>
    <externalReference r:id="rId5"/>
  </externalReferences>
  <definedNames>
    <definedName name="____kfc3">'[1]Тарифная сетка'!$B$6</definedName>
    <definedName name="____kfc4">'[1]Тарифная сетка'!$B$7</definedName>
    <definedName name="____kfc5">'[1]Тарифная сетка'!$B$8</definedName>
    <definedName name="____kfc6">'[1]Тарифная сетка'!$B$10</definedName>
    <definedName name="____kfc7">'[1]Тарифная сетка'!$B$11</definedName>
    <definedName name="____stv10">'[1]Тарифная сетка'!$D$15</definedName>
    <definedName name="____stv11">'[1]Тарифная сетка'!$D$16</definedName>
    <definedName name="____stv13">'[1]Тарифная сетка'!$D$18</definedName>
    <definedName name="____stv16">'[1]Тарифная сетка'!$D$21</definedName>
    <definedName name="____stv17">'[1]Тарифная сетка'!$D$22</definedName>
    <definedName name="____stv18">'[1]Тарифная сетка'!$D$23</definedName>
    <definedName name="____stv19">'[1]Тарифная сетка'!$D$24</definedName>
    <definedName name="____stv2">'[1]Тарифная сетка'!$D$5</definedName>
    <definedName name="____stv20">'[1]Тарифная сетка'!$D$25</definedName>
    <definedName name="____stv21">'[1]Тарифная сетка'!$D$26</definedName>
    <definedName name="____stv3">'[1]Тарифная сетка'!$D$6</definedName>
    <definedName name="____stv4">'[1]Тарифная сетка'!$D$7</definedName>
    <definedName name="____stv41">'[2]Тарифная сетка'!$D$8</definedName>
    <definedName name="____stv5">'[1]Тарифная сетка'!$D$8</definedName>
    <definedName name="____stv6">'[1]Тарифная сетка'!$D$10</definedName>
    <definedName name="____stv7">'[1]Тарифная сетка'!$D$11</definedName>
    <definedName name="____stv9">'[1]Тарифная сетка'!$D$14</definedName>
    <definedName name="____stv92">'[3]тарифная сетка'!$D$14</definedName>
    <definedName name="___kfc3">'[1]Тарифная сетка'!$B$6</definedName>
    <definedName name="___kfc4">'[1]Тарифная сетка'!$B$7</definedName>
    <definedName name="___kfc5">'[1]Тарифная сетка'!$B$8</definedName>
    <definedName name="___kfc6">'[1]Тарифная сетка'!$B$10</definedName>
    <definedName name="___kfc7">'[1]Тарифная сетка'!$B$11</definedName>
    <definedName name="___stv1">'[1]Тарифная сетка'!$D$4</definedName>
    <definedName name="___stv10">'[1]Тарифная сетка'!$D$15</definedName>
    <definedName name="___stv11">'[1]Тарифная сетка'!$D$16</definedName>
    <definedName name="___stv13">'[1]Тарифная сетка'!$D$18</definedName>
    <definedName name="___stv16">'[1]Тарифная сетка'!$D$21</definedName>
    <definedName name="___stv17">'[1]Тарифная сетка'!$D$22</definedName>
    <definedName name="___stv18">'[1]Тарифная сетка'!$D$23</definedName>
    <definedName name="___stv19">'[1]Тарифная сетка'!$D$24</definedName>
    <definedName name="___stv2">'[1]Тарифная сетка'!$D$5</definedName>
    <definedName name="___stv20">'[1]Тарифная сетка'!$D$25</definedName>
    <definedName name="___stv21">'[1]Тарифная сетка'!$D$26</definedName>
    <definedName name="___stv3">'[1]Тарифная сетка'!$D$6</definedName>
    <definedName name="___stv4">'[1]Тарифная сетка'!$D$7</definedName>
    <definedName name="___stv41">'[2]Тарифная сетка'!$D$8</definedName>
    <definedName name="___stv5">'[1]Тарифная сетка'!$D$8</definedName>
    <definedName name="___stv6">'[1]Тарифная сетка'!$D$10</definedName>
    <definedName name="___stv7">'[1]Тарифная сетка'!$D$11</definedName>
    <definedName name="___stv8">'[1]Тарифная сетка'!$D$13</definedName>
    <definedName name="___stv9">'[1]Тарифная сетка'!$D$14</definedName>
    <definedName name="___stv92">'[3]тарифная сетка'!$D$14</definedName>
    <definedName name="__kfc3">'[1]Тарифная сетка'!$B$6</definedName>
    <definedName name="__kfc4">'[1]Тарифная сетка'!$B$7</definedName>
    <definedName name="__kfc5">'[1]Тарифная сетка'!$B$8</definedName>
    <definedName name="__kfc6">'[1]Тарифная сетка'!$B$10</definedName>
    <definedName name="__kfc7">'[1]Тарифная сетка'!$B$11</definedName>
    <definedName name="__stv1">'[1]Тарифная сетка'!$D$4</definedName>
    <definedName name="__stv10">'[1]Тарифная сетка'!$D$15</definedName>
    <definedName name="__stv11">'[1]Тарифная сетка'!$D$16</definedName>
    <definedName name="__stv13">'[1]Тарифная сетка'!$D$18</definedName>
    <definedName name="__stv16">'[1]Тарифная сетка'!$D$21</definedName>
    <definedName name="__stv17">'[1]Тарифная сетка'!$D$22</definedName>
    <definedName name="__stv18">'[1]Тарифная сетка'!$D$23</definedName>
    <definedName name="__stv19">'[1]Тарифная сетка'!$D$24</definedName>
    <definedName name="__stv2">'[1]Тарифная сетка'!$D$5</definedName>
    <definedName name="__stv20">'[1]Тарифная сетка'!$D$25</definedName>
    <definedName name="__stv21">'[1]Тарифная сетка'!$D$26</definedName>
    <definedName name="__stv3">'[1]Тарифная сетка'!$D$6</definedName>
    <definedName name="__stv4">'[1]Тарифная сетка'!$D$7</definedName>
    <definedName name="__stv41">'[2]Тарифная сетка'!$D$8</definedName>
    <definedName name="__stv5">'[1]Тарифная сетка'!$D$8</definedName>
    <definedName name="__stv6">'[1]Тарифная сетка'!$D$10</definedName>
    <definedName name="__stv7">'[1]Тарифная сетка'!$D$11</definedName>
    <definedName name="__stv8">'[1]Тарифная сетка'!$D$13</definedName>
    <definedName name="__stv9">'[1]Тарифная сетка'!$D$14</definedName>
    <definedName name="__stv92">'[3]тарифная сетка'!$D$14</definedName>
    <definedName name="_kfc3">'[1]Тарифная сетка'!$B$6</definedName>
    <definedName name="_kfc4">'[1]Тарифная сетка'!$B$7</definedName>
    <definedName name="_kfc5">'[1]Тарифная сетка'!$B$8</definedName>
    <definedName name="_kfc6">'[1]Тарифная сетка'!$B$10</definedName>
    <definedName name="_kfc7">'[1]Тарифная сетка'!$B$11</definedName>
    <definedName name="_stv1">'[1]Тарифная сетка'!$D$4</definedName>
    <definedName name="_stv10">'[1]Тарифная сетка'!$D$15</definedName>
    <definedName name="_stv11">'[1]Тарифная сетка'!$D$16</definedName>
    <definedName name="_stv13">'[1]Тарифная сетка'!$D$18</definedName>
    <definedName name="_stv16">'[1]Тарифная сетка'!$D$21</definedName>
    <definedName name="_stv17">'[1]Тарифная сетка'!$D$22</definedName>
    <definedName name="_stv18">'[1]Тарифная сетка'!$D$23</definedName>
    <definedName name="_stv19">'[1]Тарифная сетка'!$D$24</definedName>
    <definedName name="_stv2">'[1]Тарифная сетка'!$D$5</definedName>
    <definedName name="_stv20">'[1]Тарифная сетка'!$D$25</definedName>
    <definedName name="_stv21">'[1]Тарифная сетка'!$D$26</definedName>
    <definedName name="_stv3">'[1]Тарифная сетка'!$D$6</definedName>
    <definedName name="_stv4">'[1]Тарифная сетка'!$D$7</definedName>
    <definedName name="_stv41">'[2]Тарифная сетка'!$D$8</definedName>
    <definedName name="_stv5">'[1]Тарифная сетка'!$D$8</definedName>
    <definedName name="_stv6">'[1]Тарифная сетка'!$D$10</definedName>
    <definedName name="_stv7">'[1]Тарифная сетка'!$D$11</definedName>
    <definedName name="_stv8">'[1]Тарифная сетка'!$D$13</definedName>
    <definedName name="_stv9">'[1]Тарифная сетка'!$D$14</definedName>
    <definedName name="_stv92">'[3]тарифная сетка'!$D$14</definedName>
    <definedName name="ChargList">#REF!</definedName>
    <definedName name="DeducList">#REF!</definedName>
    <definedName name="DepartmentRow">#REF!</definedName>
    <definedName name="DepartmentTotalRow">#REF!</definedName>
    <definedName name="Division">#REF!</definedName>
    <definedName name="FinancingLevel">#REF!</definedName>
    <definedName name="FunctionalItem">#REF!</definedName>
    <definedName name="HeaderOrganization">#REF!</definedName>
    <definedName name="ImportRow">#REF!</definedName>
    <definedName name="ImportRowCash" localSheetId="0">'2022 йил режа'!#REF!</definedName>
    <definedName name="ImportRowCash">#REF!</definedName>
    <definedName name="ImportRowCashTotal" localSheetId="0">'2022 йил режа'!#REF!</definedName>
    <definedName name="ImportRowCashTotal">#REF!</definedName>
    <definedName name="ImportRowRest" localSheetId="0">'2022 йил режа'!#REF!</definedName>
    <definedName name="ImportRowRest">#REF!</definedName>
    <definedName name="ImportRowTotal">#REF!</definedName>
    <definedName name="minoklad" localSheetId="0">'2022 йил режа'!#REF!</definedName>
    <definedName name="minoklad">#REF!</definedName>
    <definedName name="Number">#REF!</definedName>
    <definedName name="OnDate">#REF!</definedName>
    <definedName name="Organization">#REF!</definedName>
    <definedName name="OrganizationAccounter">#REF!</definedName>
    <definedName name="OrganizationDirector">#REF!</definedName>
    <definedName name="Period">#REF!</definedName>
    <definedName name="Position1">#REF!</definedName>
    <definedName name="Position2">#REF!</definedName>
    <definedName name="Positions" localSheetId="0">'2022 йил режа'!#REF!</definedName>
    <definedName name="Positions">#REF!</definedName>
    <definedName name="R_10" localSheetId="0">'2022 йил режа'!#REF!</definedName>
    <definedName name="R_10">#REF!</definedName>
    <definedName name="R_112" localSheetId="0">'2022 йил режа'!#REF!</definedName>
    <definedName name="R_112">#REF!</definedName>
    <definedName name="R_113" localSheetId="0">'2022 йил режа'!#REF!</definedName>
    <definedName name="R_113">#REF!</definedName>
    <definedName name="R_116">#REF!</definedName>
    <definedName name="R_117">#REF!</definedName>
    <definedName name="R_12" localSheetId="0">'2022 йил режа'!#REF!</definedName>
    <definedName name="R_12">#REF!</definedName>
    <definedName name="R_23">#REF!</definedName>
    <definedName name="R_25">#REF!</definedName>
    <definedName name="R_26">#REF!</definedName>
    <definedName name="R_27">#REF!</definedName>
    <definedName name="R_28">#REF!</definedName>
    <definedName name="R_3" localSheetId="0">'2022 йил режа'!#REF!</definedName>
    <definedName name="R_3">#REF!</definedName>
    <definedName name="R_30">#REF!</definedName>
    <definedName name="R_5" localSheetId="0">'2022 йил режа'!#REF!</definedName>
    <definedName name="R_5">#REF!</definedName>
    <definedName name="R_6" localSheetId="0">'2022 йил режа'!#REF!</definedName>
    <definedName name="R_6">#REF!</definedName>
    <definedName name="R_7" localSheetId="0">'2022 йил режа'!#REF!</definedName>
    <definedName name="R_7">#REF!</definedName>
    <definedName name="R_8" localSheetId="0">'2022 йил режа'!#REF!</definedName>
    <definedName name="R_8">#REF!</definedName>
    <definedName name="R_9" localSheetId="0">'2022 йил режа'!#REF!</definedName>
    <definedName name="R_9">#REF!</definedName>
    <definedName name="SettlementCode">#REF!</definedName>
    <definedName name="stv_6">'[3]тарифная сетка'!$D$9</definedName>
    <definedName name="stv0">'[1]Тарифная сетка'!$D$3</definedName>
    <definedName name="stv8_">'[1]Тарифная сетка'!$D$12</definedName>
    <definedName name="SumInWords">#REF!</definedName>
    <definedName name="TotalCharges">#REF!</definedName>
    <definedName name="TotalDeducation">#REF!</definedName>
    <definedName name="аа">'[4]Тарифная сетка'!$D$3</definedName>
    <definedName name="мммм">'[1]Тарифная сетка'!$D$12</definedName>
    <definedName name="ств6">'[4]Тарифная сетка'!$D$11</definedName>
    <definedName name="у">'[4]Тарифная сетка'!$D$14</definedName>
    <definedName name="эзлвах" localSheetId="0">'2022 йил режа'!#REF!</definedName>
    <definedName name="эзлвах">#REF!</definedName>
  </definedNames>
  <calcPr calcId="144525"/>
</workbook>
</file>

<file path=xl/calcChain.xml><?xml version="1.0" encoding="utf-8"?>
<calcChain xmlns="http://schemas.openxmlformats.org/spreadsheetml/2006/main">
  <c r="E33" i="18" l="1"/>
  <c r="E30" i="18"/>
  <c r="D29" i="18"/>
  <c r="E29" i="18" s="1"/>
  <c r="E28" i="18"/>
  <c r="E27" i="18"/>
  <c r="E26" i="18"/>
  <c r="E25" i="18"/>
  <c r="E24" i="18"/>
  <c r="C23" i="18"/>
  <c r="E22" i="18"/>
  <c r="E21" i="18"/>
  <c r="E20" i="18"/>
  <c r="E19" i="18"/>
  <c r="E18" i="18"/>
  <c r="E17" i="18"/>
  <c r="E16" i="18"/>
  <c r="D15" i="18"/>
  <c r="E15" i="18" s="1"/>
  <c r="E23" i="18" s="1"/>
  <c r="C14" i="18"/>
  <c r="E13" i="18"/>
  <c r="E12" i="18"/>
  <c r="E11" i="18"/>
  <c r="E10" i="18"/>
  <c r="E14" i="18" s="1"/>
  <c r="D10" i="18"/>
  <c r="C9" i="18"/>
  <c r="D8" i="18"/>
  <c r="E8" i="18" s="1"/>
  <c r="E7" i="18"/>
  <c r="E9" i="18" s="1"/>
  <c r="E6" i="18"/>
  <c r="E31" i="18" l="1"/>
  <c r="E36" i="18" s="1"/>
  <c r="C31" i="18" l="1"/>
</calcChain>
</file>

<file path=xl/sharedStrings.xml><?xml version="1.0" encoding="utf-8"?>
<sst xmlns="http://schemas.openxmlformats.org/spreadsheetml/2006/main" count="38" uniqueCount="37">
  <si>
    <t>ЖАМИ</t>
  </si>
  <si>
    <t>№</t>
  </si>
  <si>
    <t>МАЪЛУМОТ</t>
  </si>
  <si>
    <t>Жихоз номи</t>
  </si>
  <si>
    <t>Сони</t>
  </si>
  <si>
    <t>Нархи</t>
  </si>
  <si>
    <t>Суммаси</t>
  </si>
  <si>
    <t>Компьютерлар жами</t>
  </si>
  <si>
    <t>(сўмда)</t>
  </si>
  <si>
    <t>Газовая плита</t>
  </si>
  <si>
    <t>Холодильник</t>
  </si>
  <si>
    <t>Водонагреватель  50л</t>
  </si>
  <si>
    <t>Стиральная машина</t>
  </si>
  <si>
    <t>Стул полумягкий</t>
  </si>
  <si>
    <t>Тумбочка</t>
  </si>
  <si>
    <t>Шкаф одежды</t>
  </si>
  <si>
    <t>Интерактивная сенсорная панель</t>
  </si>
  <si>
    <t>Моноблок</t>
  </si>
  <si>
    <t>Покрывал</t>
  </si>
  <si>
    <t>Чойшаб</t>
  </si>
  <si>
    <t>Одеяло</t>
  </si>
  <si>
    <t>Подушка</t>
  </si>
  <si>
    <t>Плита электреческая</t>
  </si>
  <si>
    <t>Ётоқхона учун жихозлар жами</t>
  </si>
  <si>
    <t>Ётоқхона учун юмшоқ жихозлар жами</t>
  </si>
  <si>
    <t>Жорий таъмирлаш ишлари жами</t>
  </si>
  <si>
    <t>Матрас</t>
  </si>
  <si>
    <t>Шкаф комбинированный</t>
  </si>
  <si>
    <t>Мебеллар жами</t>
  </si>
  <si>
    <t xml:space="preserve">2022 йилда харид қилиниши режалаштирилган асосий воситалар, жихозлар ва бажариладиган жорий таъмирлаш ишлари тўғрисида </t>
  </si>
  <si>
    <t>Стол-стул ученический</t>
  </si>
  <si>
    <t>Принтер</t>
  </si>
  <si>
    <t>Телевизор</t>
  </si>
  <si>
    <t>Гилам (кв.м)</t>
  </si>
  <si>
    <t>Парда  (кв.м)</t>
  </si>
  <si>
    <t>Спорт зал биносини жорий таъмирлаш учун</t>
  </si>
  <si>
    <t>АРМ учун ўқув-адабиётлар олиш учун (1610 номдаги китоблар)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</si>
</sst>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#,##0_ ;[Red]\-#,##0\ "/>
  </numFmts>
  <fonts count="3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Cyr"/>
      <family val="2"/>
    </font>
    <font>
      <sz val="11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19" fillId="0" borderId="0"/>
    <xf numFmtId="0" fontId="6" fillId="2" borderId="0"/>
    <xf numFmtId="0" fontId="19" fillId="10" borderId="0"/>
    <xf numFmtId="165" fontId="19" fillId="0" borderId="0"/>
    <xf numFmtId="0" fontId="19" fillId="0" borderId="0"/>
    <xf numFmtId="0" fontId="22" fillId="0" borderId="0"/>
    <xf numFmtId="0" fontId="23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4" fillId="0" borderId="0"/>
    <xf numFmtId="164" fontId="22" fillId="0" borderId="0" applyFont="0" applyFill="0" applyBorder="0" applyAlignment="0" applyProtection="0"/>
    <xf numFmtId="0" fontId="22" fillId="0" borderId="0"/>
  </cellStyleXfs>
  <cellXfs count="25">
    <xf numFmtId="0" fontId="1" fillId="10" borderId="0" xfId="0" applyNumberFormat="1" applyFont="1" applyFill="1" applyBorder="1"/>
    <xf numFmtId="0" fontId="21" fillId="0" borderId="0" xfId="45" applyFont="1"/>
    <xf numFmtId="0" fontId="21" fillId="0" borderId="0" xfId="45" applyFont="1" applyAlignment="1">
      <alignment horizontal="center" vertical="center" wrapText="1"/>
    </xf>
    <xf numFmtId="0" fontId="21" fillId="0" borderId="0" xfId="45" applyFont="1" applyAlignment="1">
      <alignment horizontal="right"/>
    </xf>
    <xf numFmtId="0" fontId="20" fillId="0" borderId="0" xfId="45" applyFont="1" applyAlignment="1">
      <alignment horizontal="center"/>
    </xf>
    <xf numFmtId="0" fontId="26" fillId="0" borderId="0" xfId="45" applyFont="1"/>
    <xf numFmtId="166" fontId="26" fillId="0" borderId="0" xfId="45" applyNumberFormat="1" applyFont="1"/>
    <xf numFmtId="0" fontId="26" fillId="0" borderId="0" xfId="45" applyFont="1" applyAlignment="1">
      <alignment horizontal="center" vertical="center" wrapText="1"/>
    </xf>
    <xf numFmtId="0" fontId="25" fillId="0" borderId="10" xfId="45" applyFont="1" applyBorder="1" applyAlignment="1">
      <alignment horizontal="center"/>
    </xf>
    <xf numFmtId="0" fontId="29" fillId="0" borderId="10" xfId="45" applyFont="1" applyBorder="1"/>
    <xf numFmtId="0" fontId="29" fillId="0" borderId="10" xfId="45" applyFont="1" applyBorder="1" applyAlignment="1">
      <alignment horizontal="center"/>
    </xf>
    <xf numFmtId="166" fontId="29" fillId="0" borderId="10" xfId="45" applyNumberFormat="1" applyFont="1" applyBorder="1" applyAlignment="1">
      <alignment horizontal="center"/>
    </xf>
    <xf numFmtId="0" fontId="25" fillId="33" borderId="10" xfId="45" applyFont="1" applyFill="1" applyBorder="1" applyAlignment="1">
      <alignment horizontal="center"/>
    </xf>
    <xf numFmtId="166" fontId="25" fillId="33" borderId="10" xfId="45" applyNumberFormat="1" applyFont="1" applyFill="1" applyBorder="1" applyAlignment="1">
      <alignment horizontal="center"/>
    </xf>
    <xf numFmtId="0" fontId="29" fillId="0" borderId="10" xfId="45" applyFont="1" applyBorder="1" applyAlignment="1">
      <alignment horizontal="center" vertical="center" wrapText="1"/>
    </xf>
    <xf numFmtId="0" fontId="29" fillId="0" borderId="10" xfId="45" applyFont="1" applyBorder="1" applyAlignment="1">
      <alignment horizontal="left" vertical="center" wrapText="1"/>
    </xf>
    <xf numFmtId="166" fontId="29" fillId="0" borderId="10" xfId="45" applyNumberFormat="1" applyFont="1" applyBorder="1" applyAlignment="1">
      <alignment horizontal="center" vertical="center" wrapText="1"/>
    </xf>
    <xf numFmtId="0" fontId="25" fillId="34" borderId="10" xfId="45" applyFont="1" applyFill="1" applyBorder="1"/>
    <xf numFmtId="166" fontId="25" fillId="34" borderId="10" xfId="45" applyNumberFormat="1" applyFont="1" applyFill="1" applyBorder="1" applyAlignment="1">
      <alignment horizontal="center"/>
    </xf>
    <xf numFmtId="0" fontId="28" fillId="0" borderId="0" xfId="45" applyFont="1" applyAlignment="1">
      <alignment horizontal="center" vertical="center" wrapText="1"/>
    </xf>
    <xf numFmtId="0" fontId="27" fillId="0" borderId="0" xfId="45" applyFont="1" applyAlignment="1">
      <alignment horizontal="center" vertical="center" wrapText="1"/>
    </xf>
    <xf numFmtId="166" fontId="21" fillId="0" borderId="0" xfId="45" applyNumberFormat="1" applyFont="1" applyAlignment="1">
      <alignment horizontal="center" vertical="center" wrapText="1"/>
    </xf>
    <xf numFmtId="166" fontId="21" fillId="0" borderId="0" xfId="45" applyNumberFormat="1" applyFont="1"/>
    <xf numFmtId="166" fontId="20" fillId="0" borderId="0" xfId="45" applyNumberFormat="1" applyFont="1" applyAlignment="1">
      <alignment horizontal="center"/>
    </xf>
    <xf numFmtId="166" fontId="26" fillId="0" borderId="0" xfId="45" applyNumberFormat="1" applyFont="1" applyAlignment="1">
      <alignment horizontal="center" vertical="center" wrapText="1"/>
    </xf>
  </cellXfs>
  <cellStyles count="54">
    <cellStyle name="20% - Акцент1" xfId="43" builtinId="30" customBuiltin="1"/>
    <cellStyle name="20% - Акцент2" xfId="1" builtinId="34" customBuiltin="1"/>
    <cellStyle name="20% - Акцент3" xfId="2" builtinId="38" customBuiltin="1"/>
    <cellStyle name="20% - Акцент4" xfId="3" builtinId="42" customBuiltin="1"/>
    <cellStyle name="20% - Акцент5" xfId="4" builtinId="46" customBuiltin="1"/>
    <cellStyle name="20% - Акцент6" xfId="5" builtinId="50" customBuiltin="1"/>
    <cellStyle name="40% - Акцент1" xfId="6" builtinId="31" customBuiltin="1"/>
    <cellStyle name="40% - Акцент2" xfId="7" builtinId="35" customBuiltin="1"/>
    <cellStyle name="40% - Акцент3" xfId="8" builtinId="39" customBuiltin="1"/>
    <cellStyle name="40% - Акцент4" xfId="9" builtinId="43" customBuiltin="1"/>
    <cellStyle name="40% - Акцент5" xfId="10" builtinId="47" customBuiltin="1"/>
    <cellStyle name="40% - Акцент6" xfId="11" builtinId="51" customBuiltin="1"/>
    <cellStyle name="60% - Акцент1" xfId="12" builtinId="32" customBuiltin="1"/>
    <cellStyle name="60% - Акцент2" xfId="13" builtinId="36" customBuiltin="1"/>
    <cellStyle name="60% - Акцент3" xfId="14" builtinId="40" customBuiltin="1"/>
    <cellStyle name="60% - Акцент4" xfId="15" builtinId="44" customBuiltin="1"/>
    <cellStyle name="60% - Акцент5" xfId="16" builtinId="48" customBuiltin="1"/>
    <cellStyle name="60% - Акцент6" xfId="17" builtinId="52" customBuiltin="1"/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24" builtinId="20" customBuiltin="1"/>
    <cellStyle name="Вывод" xfId="25" builtinId="21" customBuiltin="1"/>
    <cellStyle name="Вычисление" xfId="26" builtinId="22" customBuiltin="1"/>
    <cellStyle name="Заголовок 1" xfId="27" builtinId="16" customBuiltin="1"/>
    <cellStyle name="Заголовок 2" xfId="28" builtinId="17" customBuiltin="1"/>
    <cellStyle name="Заголовок 3" xfId="29" builtinId="18" customBuiltin="1"/>
    <cellStyle name="Заголовок 4" xfId="30" builtinId="19" customBuiltin="1"/>
    <cellStyle name="Итог" xfId="31" builtinId="25" customBuiltin="1"/>
    <cellStyle name="Контрольная ячейка" xfId="32" builtinId="23" customBuiltin="1"/>
    <cellStyle name="Название" xfId="33" builtinId="15" customBuiltin="1"/>
    <cellStyle name="Нейтральный" xfId="34" builtinId="28" customBuiltin="1"/>
    <cellStyle name="Обычный" xfId="0" builtinId="0" customBuiltin="1"/>
    <cellStyle name="Обычный 2" xfId="45"/>
    <cellStyle name="Обычный 2 2" xfId="53"/>
    <cellStyle name="Обычный 3" xfId="46"/>
    <cellStyle name="Обычный 4" xfId="35"/>
    <cellStyle name="Обычный 4 2" xfId="51"/>
    <cellStyle name="Обычный 5" xfId="47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4"/>
    <cellStyle name="Финансовый 3" xfId="48"/>
    <cellStyle name="Финансовый 4" xfId="49"/>
    <cellStyle name="Финансовый 5" xfId="50"/>
    <cellStyle name="Финансовый 6" xfId="52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%20&#1081;&#1080;&#1083;%20&#1073;&#1102;&#1076;&#1078;&#1077;&#1090;%20&#1074;&#1072;%20&#1082;&#1086;&#1085;&#1090;&#1088;&#1072;&#1082;&#1090;%20&#1089;&#1084;&#1077;&#1090;&#1072;&#1089;&#1080;/Documents%20and%20Settings/&#1040;&#1076;&#1084;&#1080;&#1085;&#1080;&#1089;&#1090;&#1088;&#1072;&#1090;&#1086;&#1088;/&#1056;&#1072;&#1073;&#1086;&#1095;&#1080;&#1081;%20&#1089;&#1090;&#1086;&#1083;/2009%20&#1081;&#1080;&#1083;%201%20&#1076;&#1077;&#1082;&#1072;&#1073;&#1088;%20&#1096;&#1090;&#1072;&#1090;%20&#1078;&#1072;&#1076;&#1074;&#1072;&#1083;&#1080;%20&#1118;&#1079;&#1075;&#1072;&#1088;&#1090;&#1080;&#1088;&#1080;&#1083;&#1075;&#1072;&#108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%20&#1081;&#1080;&#1083;%20&#1073;&#1102;&#1076;&#1078;&#1077;&#1090;%20&#1074;&#1072;%20&#1082;&#1086;&#1085;&#1090;&#1088;&#1072;&#1082;&#1090;%20&#1089;&#1084;&#1077;&#1090;&#1072;&#1089;&#1080;/&#1082;&#1072;&#1092;&#1077;&#1076;&#1088;&#1072;%20&#1059;&#1074;&#1087;.&#1040;&#1059;&#1055;.1.12.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%20&#1081;&#1080;&#1083;%20&#1073;&#1102;&#1076;&#1078;&#1077;&#1090;%20&#1074;&#1072;%20&#1082;&#1086;&#1085;&#1090;&#1088;&#1072;&#1082;&#1090;%20&#1089;&#1084;&#1077;&#1090;&#1072;&#1089;&#1080;/2011%20&#1089;&#1084;&#1077;&#1090;&#1072;%20&#1073;&#1102;&#1076;&#1078;&#1077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FO/&#1052;&#1086;&#1080;%20&#1076;&#1086;&#1082;&#1091;&#1084;&#1077;&#1085;&#1090;&#1099;/2010%20&#1081;&#1080;&#1083;%20&#1073;&#1102;&#1076;&#1078;&#1077;&#1090;%20&#1089;&#1084;&#1077;&#1090;&#1072;&#1089;&#1080;/Documents%20and%20Settings/&#1040;&#1076;&#1084;&#1080;&#1085;&#1080;&#1089;&#1090;&#1088;&#1072;&#1090;&#1086;&#1088;/&#1056;&#1072;&#1073;&#1086;&#1095;&#1080;&#1081;%20&#1089;&#1090;&#1086;&#1083;/2009%20&#1081;&#1080;&#1083;%201%20&#1076;&#1077;&#1082;&#1072;&#1073;&#1088;%20&#1096;&#1090;&#1072;&#1090;%20&#1078;&#1072;&#1076;&#1074;&#1072;&#1083;&#1080;%20&#1118;&#1079;&#1075;&#1072;&#1088;&#1090;&#1080;&#1088;&#1080;&#1083;&#1075;&#1072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ная сетка"/>
      <sheetName val="Лист3"/>
      <sheetName val="штат жадвали"/>
      <sheetName val="ППС"/>
      <sheetName val="Деканаты"/>
      <sheetName val="Исключить"/>
      <sheetName val="Ввести"/>
      <sheetName val="Лист1"/>
      <sheetName val="Лист2"/>
      <sheetName val="123456"/>
      <sheetName val="УВП"/>
      <sheetName val="УВП (2)"/>
    </sheetNames>
    <sheetDataSet>
      <sheetData sheetId="0" refreshError="1">
        <row r="3">
          <cell r="D3">
            <v>37680</v>
          </cell>
        </row>
        <row r="4">
          <cell r="D4">
            <v>93296</v>
          </cell>
        </row>
        <row r="5">
          <cell r="D5">
            <v>102678</v>
          </cell>
        </row>
        <row r="6">
          <cell r="B6">
            <v>2.9980000000000002</v>
          </cell>
          <cell r="D6">
            <v>112965</v>
          </cell>
        </row>
        <row r="7">
          <cell r="B7">
            <v>3.2970000000000002</v>
          </cell>
          <cell r="D7">
            <v>124231</v>
          </cell>
        </row>
        <row r="8">
          <cell r="B8">
            <v>3.6120000000000001</v>
          </cell>
          <cell r="D8">
            <v>136100</v>
          </cell>
        </row>
        <row r="10">
          <cell r="B10">
            <v>3.9409999999999998</v>
          </cell>
          <cell r="D10">
            <v>148497</v>
          </cell>
        </row>
        <row r="11">
          <cell r="B11">
            <v>4.2839999999999998</v>
          </cell>
          <cell r="D11">
            <v>161421</v>
          </cell>
        </row>
        <row r="12">
          <cell r="D12">
            <v>166093</v>
          </cell>
        </row>
        <row r="13">
          <cell r="D13">
            <v>174835</v>
          </cell>
        </row>
        <row r="14">
          <cell r="D14">
            <v>188287</v>
          </cell>
        </row>
        <row r="15">
          <cell r="D15">
            <v>202040</v>
          </cell>
        </row>
        <row r="16">
          <cell r="D16">
            <v>216019</v>
          </cell>
        </row>
        <row r="18">
          <cell r="D18">
            <v>245033</v>
          </cell>
        </row>
        <row r="21">
          <cell r="D21">
            <v>290023</v>
          </cell>
        </row>
        <row r="22">
          <cell r="D22">
            <v>305434</v>
          </cell>
        </row>
        <row r="23">
          <cell r="D23">
            <v>321109</v>
          </cell>
        </row>
        <row r="24">
          <cell r="D24">
            <v>336972</v>
          </cell>
        </row>
        <row r="25">
          <cell r="D25">
            <v>353099</v>
          </cell>
        </row>
        <row r="26">
          <cell r="D26">
            <v>369415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ная сетка"/>
      <sheetName val="прачка"/>
      <sheetName val="сокращение"/>
      <sheetName val="штат АУП,УВП"/>
      <sheetName val="увп"/>
      <sheetName val="Деканаты"/>
      <sheetName val="бюджетППС"/>
      <sheetName val="контрактППС"/>
      <sheetName val="бюджет"/>
      <sheetName val="контракт"/>
      <sheetName val="штат контрaкт"/>
      <sheetName val="Типография"/>
      <sheetName val="АТП"/>
      <sheetName val="котел"/>
      <sheetName val="курсы пк"/>
      <sheetName val="курсы под.вуз"/>
      <sheetName val="реализация"/>
      <sheetName val="спорт ком"/>
    </sheetNames>
    <sheetDataSet>
      <sheetData sheetId="0" refreshError="1">
        <row r="8">
          <cell r="D8">
            <v>179643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ная сетка"/>
      <sheetName val="рег.карт"/>
      <sheetName val="смета"/>
      <sheetName val="сметага илова"/>
      <sheetName val="Общий сведения"/>
      <sheetName val="Зарплата-1 "/>
      <sheetName val="Зарплата -2"/>
      <sheetName val="штат АУП УВП"/>
      <sheetName val=" 4 гурух иловалари "/>
      <sheetName val="распределение 2011 год 4 группа"/>
      <sheetName val="Лист1"/>
      <sheetName val="штат ППС"/>
      <sheetName val="расчетное ППС"/>
      <sheetName val="расчетной количество"/>
      <sheetName val="стипендия"/>
      <sheetName val="Лист3"/>
      <sheetName val="Лист2"/>
      <sheetName val="асосий-илова"/>
      <sheetName val="совместител -илова"/>
      <sheetName val="Илмий унвони маълумот"/>
      <sheetName val="саотбой иш хаки"/>
      <sheetName val="катта илм.стаж баз ойлик"/>
      <sheetName val="катта илмий ходим"/>
      <sheetName val="стажер"/>
      <sheetName val="расчет электриков"/>
      <sheetName val="расчет плотников"/>
    </sheetNames>
    <sheetDataSet>
      <sheetData sheetId="0">
        <row r="9">
          <cell r="D9">
            <v>186205</v>
          </cell>
        </row>
        <row r="14">
          <cell r="D14">
            <v>248526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ная сетка"/>
      <sheetName val="Лист3"/>
      <sheetName val="штат жадвали"/>
      <sheetName val="ППС"/>
      <sheetName val="Деканаты"/>
      <sheetName val="Исключить"/>
      <sheetName val="Ввести"/>
      <sheetName val="Лист1"/>
      <sheetName val="Лист2"/>
      <sheetName val="123456"/>
      <sheetName val="УВП"/>
      <sheetName val="УВП (2)"/>
    </sheetNames>
    <sheetDataSet>
      <sheetData sheetId="0" refreshError="1">
        <row r="3">
          <cell r="D3">
            <v>37680</v>
          </cell>
        </row>
        <row r="11">
          <cell r="D11">
            <v>161421</v>
          </cell>
        </row>
        <row r="14">
          <cell r="D14">
            <v>188287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6"/>
  <sheetViews>
    <sheetView tabSelected="1" workbookViewId="0"/>
  </sheetViews>
  <sheetFormatPr defaultColWidth="9.140625" defaultRowHeight="14.45" customHeight="1" x14ac:dyDescent="0.25"/>
  <cols>
    <col min="1" max="1" width="3.85546875" style="1" customWidth="1"/>
    <col min="2" max="2" width="86.28515625" style="1" customWidth="1"/>
    <col min="3" max="3" width="9.28515625" style="1" bestFit="1" customWidth="1"/>
    <col min="4" max="4" width="18.42578125" style="1" customWidth="1"/>
    <col min="5" max="5" width="20.140625" style="1" bestFit="1" customWidth="1"/>
    <col min="6" max="6" width="18.7109375" style="22" bestFit="1" customWidth="1"/>
    <col min="7" max="7" width="16.140625" style="1" customWidth="1"/>
    <col min="8" max="16384" width="9.140625" style="1"/>
  </cols>
  <sheetData>
    <row r="2" spans="1:7" s="2" customFormat="1" ht="52.5" customHeight="1" x14ac:dyDescent="0.25">
      <c r="A2" s="19" t="s">
        <v>29</v>
      </c>
      <c r="B2" s="19"/>
      <c r="C2" s="19"/>
      <c r="D2" s="19"/>
      <c r="E2" s="19"/>
      <c r="F2" s="21"/>
    </row>
    <row r="3" spans="1:7" ht="22.5" x14ac:dyDescent="0.25">
      <c r="A3" s="20" t="s">
        <v>2</v>
      </c>
      <c r="B3" s="20"/>
      <c r="C3" s="20"/>
      <c r="D3" s="20"/>
      <c r="E3" s="20"/>
    </row>
    <row r="4" spans="1:7" ht="14.45" customHeight="1" x14ac:dyDescent="0.25">
      <c r="E4" s="3" t="s">
        <v>8</v>
      </c>
    </row>
    <row r="5" spans="1:7" s="4" customFormat="1" ht="20.25" x14ac:dyDescent="0.3">
      <c r="A5" s="8" t="s">
        <v>1</v>
      </c>
      <c r="B5" s="8" t="s">
        <v>3</v>
      </c>
      <c r="C5" s="8" t="s">
        <v>4</v>
      </c>
      <c r="D5" s="8" t="s">
        <v>5</v>
      </c>
      <c r="E5" s="8" t="s">
        <v>6</v>
      </c>
      <c r="F5" s="23"/>
    </row>
    <row r="6" spans="1:7" s="5" customFormat="1" ht="20.25" x14ac:dyDescent="0.3">
      <c r="A6" s="9">
        <v>1</v>
      </c>
      <c r="B6" s="9" t="s">
        <v>30</v>
      </c>
      <c r="C6" s="10">
        <v>800</v>
      </c>
      <c r="D6" s="11">
        <v>350000</v>
      </c>
      <c r="E6" s="11">
        <f>+D6*C6</f>
        <v>280000000</v>
      </c>
      <c r="F6" s="6"/>
    </row>
    <row r="7" spans="1:7" s="5" customFormat="1" ht="20.25" x14ac:dyDescent="0.3">
      <c r="A7" s="9">
        <v>2</v>
      </c>
      <c r="B7" s="9" t="s">
        <v>13</v>
      </c>
      <c r="C7" s="10">
        <v>300</v>
      </c>
      <c r="D7" s="11">
        <v>285000</v>
      </c>
      <c r="E7" s="11">
        <f>+D7*C7</f>
        <v>85500000</v>
      </c>
      <c r="F7" s="6"/>
    </row>
    <row r="8" spans="1:7" s="5" customFormat="1" ht="20.25" x14ac:dyDescent="0.3">
      <c r="A8" s="9">
        <v>3</v>
      </c>
      <c r="B8" s="9" t="s">
        <v>27</v>
      </c>
      <c r="C8" s="10">
        <v>50</v>
      </c>
      <c r="D8" s="11">
        <f>4300000-10000</f>
        <v>4290000</v>
      </c>
      <c r="E8" s="11">
        <f>+D8*C8</f>
        <v>214500000</v>
      </c>
      <c r="F8" s="6"/>
    </row>
    <row r="9" spans="1:7" s="4" customFormat="1" ht="20.25" x14ac:dyDescent="0.3">
      <c r="A9" s="12"/>
      <c r="B9" s="12" t="s">
        <v>28</v>
      </c>
      <c r="C9" s="12">
        <f>SUM(C6:C8)</f>
        <v>1150</v>
      </c>
      <c r="D9" s="13"/>
      <c r="E9" s="13">
        <f>SUM(E6:E8)</f>
        <v>580000000</v>
      </c>
      <c r="F9" s="23"/>
      <c r="G9" s="24"/>
    </row>
    <row r="10" spans="1:7" s="5" customFormat="1" ht="20.25" x14ac:dyDescent="0.3">
      <c r="A10" s="9">
        <v>1</v>
      </c>
      <c r="B10" s="9" t="s">
        <v>16</v>
      </c>
      <c r="C10" s="10">
        <v>10</v>
      </c>
      <c r="D10" s="11">
        <f>20000000+330000</f>
        <v>20330000</v>
      </c>
      <c r="E10" s="11">
        <f>+D10*C10</f>
        <v>203300000</v>
      </c>
      <c r="F10" s="6"/>
    </row>
    <row r="11" spans="1:7" s="5" customFormat="1" ht="20.25" x14ac:dyDescent="0.3">
      <c r="A11" s="9">
        <v>2</v>
      </c>
      <c r="B11" s="9" t="s">
        <v>17</v>
      </c>
      <c r="C11" s="10">
        <v>85</v>
      </c>
      <c r="D11" s="11">
        <v>7000000</v>
      </c>
      <c r="E11" s="11">
        <f t="shared" ref="E11:E13" si="0">+D11*C11</f>
        <v>595000000</v>
      </c>
      <c r="F11" s="6"/>
    </row>
    <row r="12" spans="1:7" s="5" customFormat="1" ht="20.25" x14ac:dyDescent="0.3">
      <c r="A12" s="9">
        <v>3</v>
      </c>
      <c r="B12" s="9" t="s">
        <v>31</v>
      </c>
      <c r="C12" s="10">
        <v>35</v>
      </c>
      <c r="D12" s="11">
        <v>3000000</v>
      </c>
      <c r="E12" s="11">
        <f t="shared" si="0"/>
        <v>105000000</v>
      </c>
      <c r="F12" s="6"/>
    </row>
    <row r="13" spans="1:7" s="5" customFormat="1" ht="20.25" x14ac:dyDescent="0.3">
      <c r="A13" s="9">
        <v>4</v>
      </c>
      <c r="B13" s="9" t="s">
        <v>32</v>
      </c>
      <c r="C13" s="10">
        <v>25</v>
      </c>
      <c r="D13" s="11">
        <v>5000000</v>
      </c>
      <c r="E13" s="11">
        <f t="shared" si="0"/>
        <v>125000000</v>
      </c>
      <c r="F13" s="6"/>
    </row>
    <row r="14" spans="1:7" s="4" customFormat="1" ht="20.25" x14ac:dyDescent="0.3">
      <c r="A14" s="12"/>
      <c r="B14" s="12" t="s">
        <v>7</v>
      </c>
      <c r="C14" s="12">
        <f>SUM(C10:C13)</f>
        <v>155</v>
      </c>
      <c r="D14" s="13"/>
      <c r="E14" s="13">
        <f>SUM(E10:E13)</f>
        <v>1028300000</v>
      </c>
      <c r="F14" s="23"/>
      <c r="G14" s="24"/>
    </row>
    <row r="15" spans="1:7" s="5" customFormat="1" ht="20.25" x14ac:dyDescent="0.3">
      <c r="A15" s="9">
        <v>1</v>
      </c>
      <c r="B15" s="9" t="s">
        <v>9</v>
      </c>
      <c r="C15" s="10">
        <v>10</v>
      </c>
      <c r="D15" s="11">
        <f>2500000-94200</f>
        <v>2405800</v>
      </c>
      <c r="E15" s="11">
        <f t="shared" ref="E15:E22" si="1">+D15*C15</f>
        <v>24058000</v>
      </c>
      <c r="F15" s="6"/>
    </row>
    <row r="16" spans="1:7" s="5" customFormat="1" ht="20.25" x14ac:dyDescent="0.3">
      <c r="A16" s="9">
        <v>2</v>
      </c>
      <c r="B16" s="9" t="s">
        <v>10</v>
      </c>
      <c r="C16" s="10">
        <v>17</v>
      </c>
      <c r="D16" s="11">
        <v>4870000</v>
      </c>
      <c r="E16" s="11">
        <f t="shared" si="1"/>
        <v>82790000</v>
      </c>
      <c r="F16" s="6"/>
    </row>
    <row r="17" spans="1:7" s="5" customFormat="1" ht="20.25" x14ac:dyDescent="0.3">
      <c r="A17" s="9">
        <v>3</v>
      </c>
      <c r="B17" s="9" t="s">
        <v>11</v>
      </c>
      <c r="C17" s="10">
        <v>20</v>
      </c>
      <c r="D17" s="11">
        <v>2250000</v>
      </c>
      <c r="E17" s="11">
        <f t="shared" si="1"/>
        <v>45000000</v>
      </c>
      <c r="F17" s="6"/>
    </row>
    <row r="18" spans="1:7" s="5" customFormat="1" ht="20.25" x14ac:dyDescent="0.3">
      <c r="A18" s="9">
        <v>4</v>
      </c>
      <c r="B18" s="9" t="s">
        <v>12</v>
      </c>
      <c r="C18" s="10">
        <v>18</v>
      </c>
      <c r="D18" s="11">
        <v>5600000</v>
      </c>
      <c r="E18" s="11">
        <f t="shared" si="1"/>
        <v>100800000</v>
      </c>
      <c r="F18" s="6"/>
    </row>
    <row r="19" spans="1:7" s="5" customFormat="1" ht="20.25" x14ac:dyDescent="0.3">
      <c r="A19" s="9">
        <v>5</v>
      </c>
      <c r="B19" s="9" t="s">
        <v>13</v>
      </c>
      <c r="C19" s="10">
        <v>500</v>
      </c>
      <c r="D19" s="11">
        <v>180000</v>
      </c>
      <c r="E19" s="11">
        <f t="shared" si="1"/>
        <v>90000000</v>
      </c>
      <c r="F19" s="6"/>
    </row>
    <row r="20" spans="1:7" s="5" customFormat="1" ht="20.25" x14ac:dyDescent="0.3">
      <c r="A20" s="9">
        <v>6</v>
      </c>
      <c r="B20" s="9" t="s">
        <v>14</v>
      </c>
      <c r="C20" s="10">
        <v>300</v>
      </c>
      <c r="D20" s="11">
        <v>260000</v>
      </c>
      <c r="E20" s="11">
        <f t="shared" si="1"/>
        <v>78000000</v>
      </c>
      <c r="F20" s="6"/>
    </row>
    <row r="21" spans="1:7" s="5" customFormat="1" ht="20.25" x14ac:dyDescent="0.3">
      <c r="A21" s="9">
        <v>7</v>
      </c>
      <c r="B21" s="9" t="s">
        <v>15</v>
      </c>
      <c r="C21" s="10">
        <v>100</v>
      </c>
      <c r="D21" s="11">
        <v>2500000</v>
      </c>
      <c r="E21" s="11">
        <f t="shared" si="1"/>
        <v>250000000</v>
      </c>
      <c r="F21" s="6"/>
    </row>
    <row r="22" spans="1:7" s="5" customFormat="1" ht="20.25" x14ac:dyDescent="0.3">
      <c r="A22" s="9">
        <v>8</v>
      </c>
      <c r="B22" s="9" t="s">
        <v>22</v>
      </c>
      <c r="C22" s="10">
        <v>20</v>
      </c>
      <c r="D22" s="11">
        <v>5450000</v>
      </c>
      <c r="E22" s="11">
        <f t="shared" si="1"/>
        <v>109000000</v>
      </c>
      <c r="F22" s="6"/>
    </row>
    <row r="23" spans="1:7" s="4" customFormat="1" ht="20.25" x14ac:dyDescent="0.3">
      <c r="A23" s="12"/>
      <c r="B23" s="12" t="s">
        <v>23</v>
      </c>
      <c r="C23" s="12">
        <f>SUM(C15:C22)</f>
        <v>985</v>
      </c>
      <c r="D23" s="13"/>
      <c r="E23" s="13">
        <f>SUM(E15:E22)</f>
        <v>779648000</v>
      </c>
      <c r="F23" s="23"/>
      <c r="G23" s="24"/>
    </row>
    <row r="24" spans="1:7" s="5" customFormat="1" ht="20.25" x14ac:dyDescent="0.3">
      <c r="A24" s="9">
        <v>1</v>
      </c>
      <c r="B24" s="9" t="s">
        <v>26</v>
      </c>
      <c r="C24" s="10">
        <v>350</v>
      </c>
      <c r="D24" s="11">
        <v>250000</v>
      </c>
      <c r="E24" s="11">
        <f t="shared" ref="E24:E30" si="2">+D24*C24</f>
        <v>87500000</v>
      </c>
      <c r="F24" s="6"/>
    </row>
    <row r="25" spans="1:7" s="5" customFormat="1" ht="20.25" x14ac:dyDescent="0.3">
      <c r="A25" s="9">
        <v>2</v>
      </c>
      <c r="B25" s="9" t="s">
        <v>18</v>
      </c>
      <c r="C25" s="10">
        <v>350</v>
      </c>
      <c r="D25" s="11">
        <v>220000</v>
      </c>
      <c r="E25" s="11">
        <f t="shared" si="2"/>
        <v>77000000</v>
      </c>
      <c r="F25" s="6"/>
    </row>
    <row r="26" spans="1:7" s="5" customFormat="1" ht="20.25" x14ac:dyDescent="0.3">
      <c r="A26" s="9">
        <v>3</v>
      </c>
      <c r="B26" s="9" t="s">
        <v>19</v>
      </c>
      <c r="C26" s="10">
        <v>350</v>
      </c>
      <c r="D26" s="11">
        <v>150000</v>
      </c>
      <c r="E26" s="11">
        <f t="shared" si="2"/>
        <v>52500000</v>
      </c>
      <c r="F26" s="6"/>
    </row>
    <row r="27" spans="1:7" s="5" customFormat="1" ht="20.25" x14ac:dyDescent="0.3">
      <c r="A27" s="9">
        <v>4</v>
      </c>
      <c r="B27" s="9" t="s">
        <v>20</v>
      </c>
      <c r="C27" s="10">
        <v>350</v>
      </c>
      <c r="D27" s="11">
        <v>270000</v>
      </c>
      <c r="E27" s="11">
        <f t="shared" si="2"/>
        <v>94500000</v>
      </c>
      <c r="F27" s="6"/>
    </row>
    <row r="28" spans="1:7" s="5" customFormat="1" ht="20.25" x14ac:dyDescent="0.3">
      <c r="A28" s="9">
        <v>5</v>
      </c>
      <c r="B28" s="9" t="s">
        <v>21</v>
      </c>
      <c r="C28" s="10">
        <v>350</v>
      </c>
      <c r="D28" s="11">
        <v>50000</v>
      </c>
      <c r="E28" s="11">
        <f t="shared" si="2"/>
        <v>17500000</v>
      </c>
      <c r="F28" s="6"/>
    </row>
    <row r="29" spans="1:7" s="5" customFormat="1" ht="20.25" x14ac:dyDescent="0.3">
      <c r="A29" s="9">
        <v>6</v>
      </c>
      <c r="B29" s="9" t="s">
        <v>33</v>
      </c>
      <c r="C29" s="10">
        <v>500</v>
      </c>
      <c r="D29" s="11">
        <f>45000+22000</f>
        <v>67000</v>
      </c>
      <c r="E29" s="11">
        <f t="shared" si="2"/>
        <v>33500000</v>
      </c>
      <c r="F29" s="6"/>
    </row>
    <row r="30" spans="1:7" s="5" customFormat="1" ht="20.25" x14ac:dyDescent="0.3">
      <c r="A30" s="9">
        <v>7</v>
      </c>
      <c r="B30" s="9" t="s">
        <v>34</v>
      </c>
      <c r="C30" s="10">
        <v>500</v>
      </c>
      <c r="D30" s="11">
        <v>135000</v>
      </c>
      <c r="E30" s="11">
        <f t="shared" si="2"/>
        <v>67500000</v>
      </c>
      <c r="F30" s="6"/>
    </row>
    <row r="31" spans="1:7" s="4" customFormat="1" ht="20.25" x14ac:dyDescent="0.3">
      <c r="A31" s="12"/>
      <c r="B31" s="12" t="s">
        <v>24</v>
      </c>
      <c r="C31" s="12">
        <f ca="1">SUM(C24:C31)</f>
        <v>0</v>
      </c>
      <c r="D31" s="13"/>
      <c r="E31" s="13">
        <f>SUM(E24:E30)</f>
        <v>430000000</v>
      </c>
      <c r="F31" s="23"/>
      <c r="G31" s="24"/>
    </row>
    <row r="32" spans="1:7" s="7" customFormat="1" ht="20.25" x14ac:dyDescent="0.25">
      <c r="A32" s="14">
        <v>1</v>
      </c>
      <c r="B32" s="15" t="s">
        <v>35</v>
      </c>
      <c r="C32" s="14"/>
      <c r="D32" s="16"/>
      <c r="E32" s="16">
        <v>542000000</v>
      </c>
      <c r="F32" s="24"/>
    </row>
    <row r="33" spans="1:7" s="4" customFormat="1" ht="20.25" x14ac:dyDescent="0.3">
      <c r="A33" s="12"/>
      <c r="B33" s="12" t="s">
        <v>25</v>
      </c>
      <c r="C33" s="12"/>
      <c r="D33" s="13"/>
      <c r="E33" s="13">
        <f>SUM(E32:E32)</f>
        <v>542000000</v>
      </c>
      <c r="F33" s="23"/>
      <c r="G33" s="24"/>
    </row>
    <row r="34" spans="1:7" s="7" customFormat="1" ht="20.25" x14ac:dyDescent="0.25">
      <c r="A34" s="14">
        <v>1</v>
      </c>
      <c r="B34" s="15" t="s">
        <v>36</v>
      </c>
      <c r="C34" s="14">
        <v>5230</v>
      </c>
      <c r="D34" s="16"/>
      <c r="E34" s="16">
        <v>1000000000</v>
      </c>
      <c r="F34" s="24"/>
      <c r="G34" s="24"/>
    </row>
    <row r="35" spans="1:7" s="7" customFormat="1" ht="20.25" x14ac:dyDescent="0.25">
      <c r="A35" s="14"/>
      <c r="B35" s="15"/>
      <c r="C35" s="14"/>
      <c r="D35" s="16"/>
      <c r="E35" s="16"/>
      <c r="F35" s="24"/>
    </row>
    <row r="36" spans="1:7" s="5" customFormat="1" ht="27.75" customHeight="1" x14ac:dyDescent="0.3">
      <c r="A36" s="17"/>
      <c r="B36" s="17" t="s">
        <v>0</v>
      </c>
      <c r="C36" s="18"/>
      <c r="D36" s="18"/>
      <c r="E36" s="18">
        <f>+E9+E14+E23+E31+E33+E34+E35</f>
        <v>4359948000</v>
      </c>
      <c r="F36" s="6"/>
    </row>
  </sheetData>
  <mergeCells count="2">
    <mergeCell ref="A2:E2"/>
    <mergeCell ref="A3:E3"/>
  </mergeCells>
  <printOptions horizontalCentered="1"/>
  <pageMargins left="0.15748031496062992" right="0.11811023622047245" top="0.35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 йил режа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2022-07-07T07:26:10Z</dcterms:modified>
</cp:coreProperties>
</file>