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120" yWindow="105" windowWidth="15120" windowHeight="8010"/>
  </bookViews>
  <sheets>
    <sheet name="Харажат режаси" sheetId="15" r:id="rId1"/>
    <sheet name="Даромад режаси" sheetId="16" r:id="rId2"/>
  </sheets>
  <externalReferences>
    <externalReference r:id="rId3"/>
    <externalReference r:id="rId4"/>
    <externalReference r:id="rId5"/>
    <externalReference r:id="rId6"/>
  </externalReferences>
  <definedNames>
    <definedName name="____kfc3">'[1]Тарифная сетка'!$B$6</definedName>
    <definedName name="____kfc4">'[1]Тарифная сетка'!$B$7</definedName>
    <definedName name="____kfc5">'[1]Тарифная сетка'!$B$8</definedName>
    <definedName name="____kfc6">'[1]Тарифная сетка'!$B$10</definedName>
    <definedName name="____kfc7">'[1]Тарифная сетка'!$B$11</definedName>
    <definedName name="____stv10">'[1]Тарифная сетка'!$D$15</definedName>
    <definedName name="____stv11">'[1]Тарифная сетка'!$D$16</definedName>
    <definedName name="____stv13">'[1]Тарифная сетка'!$D$18</definedName>
    <definedName name="____stv16">'[1]Тарифная сетка'!$D$21</definedName>
    <definedName name="____stv17">'[1]Тарифная сетка'!$D$22</definedName>
    <definedName name="____stv18">'[1]Тарифная сетка'!$D$23</definedName>
    <definedName name="____stv19">'[1]Тарифная сетка'!$D$24</definedName>
    <definedName name="____stv2">'[1]Тарифная сетка'!$D$5</definedName>
    <definedName name="____stv20">'[1]Тарифная сетка'!$D$25</definedName>
    <definedName name="____stv21">'[1]Тарифная сетка'!$D$26</definedName>
    <definedName name="____stv3">'[1]Тарифная сетка'!$D$6</definedName>
    <definedName name="____stv4">'[1]Тарифная сетка'!$D$7</definedName>
    <definedName name="____stv41">'[2]Тарифная сетка'!$D$8</definedName>
    <definedName name="____stv5">'[1]Тарифная сетка'!$D$8</definedName>
    <definedName name="____stv6">'[1]Тарифная сетка'!$D$10</definedName>
    <definedName name="____stv7">'[1]Тарифная сетка'!$D$11</definedName>
    <definedName name="____stv9">'[1]Тарифная сетка'!$D$14</definedName>
    <definedName name="____stv92">'[3]тарифная сетка'!$D$14</definedName>
    <definedName name="___kfc3">'[1]Тарифная сетка'!$B$6</definedName>
    <definedName name="___kfc4">'[1]Тарифная сетка'!$B$7</definedName>
    <definedName name="___kfc5">'[1]Тарифная сетка'!$B$8</definedName>
    <definedName name="___kfc6">'[1]Тарифная сетка'!$B$10</definedName>
    <definedName name="___kfc7">'[1]Тарифная сетка'!$B$11</definedName>
    <definedName name="___stv1">'[1]Тарифная сетка'!$D$4</definedName>
    <definedName name="___stv10">'[1]Тарифная сетка'!$D$15</definedName>
    <definedName name="___stv11">'[1]Тарифная сетка'!$D$16</definedName>
    <definedName name="___stv13">'[1]Тарифная сетка'!$D$18</definedName>
    <definedName name="___stv16">'[1]Тарифная сетка'!$D$21</definedName>
    <definedName name="___stv17">'[1]Тарифная сетка'!$D$22</definedName>
    <definedName name="___stv18">'[1]Тарифная сетка'!$D$23</definedName>
    <definedName name="___stv19">'[1]Тарифная сетка'!$D$24</definedName>
    <definedName name="___stv2">'[1]Тарифная сетка'!$D$5</definedName>
    <definedName name="___stv20">'[1]Тарифная сетка'!$D$25</definedName>
    <definedName name="___stv21">'[1]Тарифная сетка'!$D$26</definedName>
    <definedName name="___stv3">'[1]Тарифная сетка'!$D$6</definedName>
    <definedName name="___stv4">'[1]Тарифная сетка'!$D$7</definedName>
    <definedName name="___stv41">'[2]Тарифная сетка'!$D$8</definedName>
    <definedName name="___stv5">'[1]Тарифная сетка'!$D$8</definedName>
    <definedName name="___stv6">'[1]Тарифная сетка'!$D$10</definedName>
    <definedName name="___stv7">'[1]Тарифная сетка'!$D$11</definedName>
    <definedName name="___stv8">'[1]Тарифная сетка'!$D$13</definedName>
    <definedName name="___stv9">'[1]Тарифная сетка'!$D$14</definedName>
    <definedName name="___stv92">'[3]тарифная сетка'!$D$14</definedName>
    <definedName name="__kfc3">'[1]Тарифная сетка'!$B$6</definedName>
    <definedName name="__kfc4">'[1]Тарифная сетка'!$B$7</definedName>
    <definedName name="__kfc5">'[1]Тарифная сетка'!$B$8</definedName>
    <definedName name="__kfc6">'[1]Тарифная сетка'!$B$10</definedName>
    <definedName name="__kfc7">'[1]Тарифная сетка'!$B$11</definedName>
    <definedName name="__stv1">'[1]Тарифная сетка'!$D$4</definedName>
    <definedName name="__stv10">'[1]Тарифная сетка'!$D$15</definedName>
    <definedName name="__stv11">'[1]Тарифная сетка'!$D$16</definedName>
    <definedName name="__stv13">'[1]Тарифная сетка'!$D$18</definedName>
    <definedName name="__stv16">'[1]Тарифная сетка'!$D$21</definedName>
    <definedName name="__stv17">'[1]Тарифная сетка'!$D$22</definedName>
    <definedName name="__stv18">'[1]Тарифная сетка'!$D$23</definedName>
    <definedName name="__stv19">'[1]Тарифная сетка'!$D$24</definedName>
    <definedName name="__stv2">'[1]Тарифная сетка'!$D$5</definedName>
    <definedName name="__stv20">'[1]Тарифная сетка'!$D$25</definedName>
    <definedName name="__stv21">'[1]Тарифная сетка'!$D$26</definedName>
    <definedName name="__stv3">'[1]Тарифная сетка'!$D$6</definedName>
    <definedName name="__stv4">'[1]Тарифная сетка'!$D$7</definedName>
    <definedName name="__stv41">'[2]Тарифная сетка'!$D$8</definedName>
    <definedName name="__stv5">'[1]Тарифная сетка'!$D$8</definedName>
    <definedName name="__stv6">'[1]Тарифная сетка'!$D$10</definedName>
    <definedName name="__stv7">'[1]Тарифная сетка'!$D$11</definedName>
    <definedName name="__stv8">'[1]Тарифная сетка'!$D$13</definedName>
    <definedName name="__stv9">'[1]Тарифная сетка'!$D$14</definedName>
    <definedName name="__stv92">'[3]тарифная сетка'!$D$14</definedName>
    <definedName name="_kfc3">'[1]Тарифная сетка'!$B$6</definedName>
    <definedName name="_kfc4">'[1]Тарифная сетка'!$B$7</definedName>
    <definedName name="_kfc5">'[1]Тарифная сетка'!$B$8</definedName>
    <definedName name="_kfc6">'[1]Тарифная сетка'!$B$10</definedName>
    <definedName name="_kfc7">'[1]Тарифная сетка'!$B$11</definedName>
    <definedName name="_stv1">'[1]Тарифная сетка'!$D$4</definedName>
    <definedName name="_stv10">'[1]Тарифная сетка'!$D$15</definedName>
    <definedName name="_stv11">'[1]Тарифная сетка'!$D$16</definedName>
    <definedName name="_stv13">'[1]Тарифная сетка'!$D$18</definedName>
    <definedName name="_stv16">'[1]Тарифная сетка'!$D$21</definedName>
    <definedName name="_stv17">'[1]Тарифная сетка'!$D$22</definedName>
    <definedName name="_stv18">'[1]Тарифная сетка'!$D$23</definedName>
    <definedName name="_stv19">'[1]Тарифная сетка'!$D$24</definedName>
    <definedName name="_stv2">'[1]Тарифная сетка'!$D$5</definedName>
    <definedName name="_stv20">'[1]Тарифная сетка'!$D$25</definedName>
    <definedName name="_stv21">'[1]Тарифная сетка'!$D$26</definedName>
    <definedName name="_stv3">'[1]Тарифная сетка'!$D$6</definedName>
    <definedName name="_stv4">'[1]Тарифная сетка'!$D$7</definedName>
    <definedName name="_stv41">'[2]Тарифная сетка'!$D$8</definedName>
    <definedName name="_stv5">'[1]Тарифная сетка'!$D$8</definedName>
    <definedName name="_stv6">'[1]Тарифная сетка'!$D$10</definedName>
    <definedName name="_stv7">'[1]Тарифная сетка'!$D$11</definedName>
    <definedName name="_stv8">'[1]Тарифная сетка'!$D$13</definedName>
    <definedName name="_stv9">'[1]Тарифная сетка'!$D$14</definedName>
    <definedName name="_stv92">'[3]тарифная сетка'!$D$14</definedName>
    <definedName name="ChargList">#REF!</definedName>
    <definedName name="DeducList">#REF!</definedName>
    <definedName name="DepartmentRow">#REF!</definedName>
    <definedName name="DepartmentTotalRow">#REF!</definedName>
    <definedName name="Division">#REF!</definedName>
    <definedName name="FinancingLevel" localSheetId="0">'Харажат режаси'!#REF!</definedName>
    <definedName name="FinancingLevel">#REF!</definedName>
    <definedName name="FunctionalItem">#REF!</definedName>
    <definedName name="HeaderOrganization">#REF!</definedName>
    <definedName name="ImportRow" localSheetId="0">'Харажат режаси'!#REF!</definedName>
    <definedName name="ImportRow">#REF!</definedName>
    <definedName name="ImportRowCash">#REF!</definedName>
    <definedName name="ImportRowCashTotal">#REF!</definedName>
    <definedName name="ImportRowRest">#REF!</definedName>
    <definedName name="ImportRowTotal" localSheetId="0">'Харажат режаси'!#REF!</definedName>
    <definedName name="ImportRowTotal">#REF!</definedName>
    <definedName name="minoklad">#REF!</definedName>
    <definedName name="Number">#REF!</definedName>
    <definedName name="OnDate" localSheetId="0">'Харажат режаси'!#REF!</definedName>
    <definedName name="OnDate">#REF!</definedName>
    <definedName name="Organization" localSheetId="0">'Харажат режаси'!#REF!</definedName>
    <definedName name="Organization">#REF!</definedName>
    <definedName name="OrganizationAccounter">#REF!</definedName>
    <definedName name="OrganizationDirector">#REF!</definedName>
    <definedName name="Period" localSheetId="0">'Харажат режаси'!#REF!</definedName>
    <definedName name="Period">#REF!</definedName>
    <definedName name="Position1">#REF!</definedName>
    <definedName name="Position2">#REF!</definedName>
    <definedName name="Positions" localSheetId="0">'Харажат режаси'!#REF!</definedName>
    <definedName name="Positions">#REF!</definedName>
    <definedName name="R_10" localSheetId="0">'Харажат режаси'!#REF!</definedName>
    <definedName name="R_10">#REF!</definedName>
    <definedName name="R_112" localSheetId="0">'Харажат режаси'!#REF!</definedName>
    <definedName name="R_112">#REF!</definedName>
    <definedName name="R_113" localSheetId="0">'Харажат режаси'!#REF!</definedName>
    <definedName name="R_113">#REF!</definedName>
    <definedName name="R_116">#REF!</definedName>
    <definedName name="R_117">#REF!</definedName>
    <definedName name="R_12" localSheetId="0">'Харажат режаси'!#REF!</definedName>
    <definedName name="R_12">#REF!</definedName>
    <definedName name="R_23">#REF!</definedName>
    <definedName name="R_25">#REF!</definedName>
    <definedName name="R_26">#REF!</definedName>
    <definedName name="R_27">#REF!</definedName>
    <definedName name="R_28">#REF!</definedName>
    <definedName name="R_3" localSheetId="0">'Харажат режаси'!#REF!</definedName>
    <definedName name="R_3">#REF!</definedName>
    <definedName name="R_30">#REF!</definedName>
    <definedName name="R_5" localSheetId="0">'Харажат режаси'!#REF!</definedName>
    <definedName name="R_5">#REF!</definedName>
    <definedName name="R_6" localSheetId="0">'Харажат режаси'!#REF!</definedName>
    <definedName name="R_6">#REF!</definedName>
    <definedName name="R_7" localSheetId="0">'Харажат режаси'!#REF!</definedName>
    <definedName name="R_7">#REF!</definedName>
    <definedName name="R_8" localSheetId="0">'Харажат режаси'!#REF!</definedName>
    <definedName name="R_8">#REF!</definedName>
    <definedName name="R_9" localSheetId="0">'Харажат режаси'!#REF!</definedName>
    <definedName name="R_9">#REF!</definedName>
    <definedName name="SettlementCode" localSheetId="0">'Харажат режаси'!#REF!</definedName>
    <definedName name="SettlementCode">#REF!</definedName>
    <definedName name="stv_6">'[3]тарифная сетка'!$D$9</definedName>
    <definedName name="stv0">'[1]Тарифная сетка'!$D$3</definedName>
    <definedName name="stv8_">'[1]Тарифная сетка'!$D$12</definedName>
    <definedName name="SumInWords">#REF!</definedName>
    <definedName name="TotalCharges">#REF!</definedName>
    <definedName name="TotalDeducation">#REF!</definedName>
    <definedName name="аа">'[4]Тарифная сетка'!$D$3</definedName>
    <definedName name="мммм">'[1]Тарифная сетка'!$D$12</definedName>
    <definedName name="ств6">'[4]Тарифная сетка'!$D$11</definedName>
    <definedName name="у">'[4]Тарифная сетка'!$D$14</definedName>
    <definedName name="эзлвах">#REF!</definedName>
  </definedNames>
  <calcPr calcId="144525"/>
</workbook>
</file>

<file path=xl/calcChain.xml><?xml version="1.0" encoding="utf-8"?>
<calcChain xmlns="http://schemas.openxmlformats.org/spreadsheetml/2006/main">
  <c r="C5" i="16" l="1"/>
  <c r="E19" i="15"/>
  <c r="D19" i="15"/>
  <c r="C19" i="15" s="1"/>
  <c r="C18" i="15"/>
  <c r="C17" i="15"/>
  <c r="E15" i="15"/>
  <c r="D15" i="15"/>
  <c r="C14" i="15"/>
  <c r="G13" i="15"/>
  <c r="C13" i="15"/>
  <c r="F13" i="15" s="1"/>
  <c r="C12" i="15"/>
  <c r="G12" i="15" s="1"/>
  <c r="G11" i="15"/>
  <c r="C11" i="15"/>
  <c r="F11" i="15" s="1"/>
  <c r="C10" i="15"/>
  <c r="G10" i="15" s="1"/>
  <c r="E8" i="15"/>
  <c r="D8" i="15"/>
  <c r="C8" i="15" l="1"/>
  <c r="F10" i="15"/>
  <c r="F12" i="15"/>
  <c r="F14" i="15"/>
  <c r="G14" i="15"/>
  <c r="F8" i="15" l="1"/>
  <c r="G8" i="15"/>
  <c r="C15" i="15"/>
  <c r="F15" i="15" l="1"/>
  <c r="G15" i="15"/>
</calcChain>
</file>

<file path=xl/sharedStrings.xml><?xml version="1.0" encoding="utf-8"?>
<sst xmlns="http://schemas.openxmlformats.org/spreadsheetml/2006/main" count="32" uniqueCount="27">
  <si>
    <t>1-гурух харажатлари</t>
  </si>
  <si>
    <t>шу жумладан,</t>
  </si>
  <si>
    <t>4-гурух харажатлари</t>
  </si>
  <si>
    <t>2-гурух харажатлари                                      (ягона ижтимоий тўлов)</t>
  </si>
  <si>
    <t>ЖАМИ</t>
  </si>
  <si>
    <t>шу жумладан</t>
  </si>
  <si>
    <t>Бюджет ҳисобидан</t>
  </si>
  <si>
    <t>Тўлов-шартнома ҳисобидан</t>
  </si>
  <si>
    <t>Фоизи</t>
  </si>
  <si>
    <t>Харажат турлари</t>
  </si>
  <si>
    <t>№</t>
  </si>
  <si>
    <t>(минг сўмда)</t>
  </si>
  <si>
    <t>МАЪЛУМОТ</t>
  </si>
  <si>
    <t>Маъмурий хизмат ходимлари штат бирлиги</t>
  </si>
  <si>
    <t>Ўқитувчилар ставкаси</t>
  </si>
  <si>
    <t>Бир ойлик иш ҳақи жамғармаси</t>
  </si>
  <si>
    <t>Илмий даражага эга бўлган ходимларга қўшимча тўловлар</t>
  </si>
  <si>
    <t>Иш хақи</t>
  </si>
  <si>
    <t>Стипендия</t>
  </si>
  <si>
    <t>Даромадлар жами</t>
  </si>
  <si>
    <t>Тошкент тиббиёт академияси Термиз филиали учун 2022 йилда бюджет ва тўлов-шартнома ҳисобидан ажратилган смета харажатлари режаси тўғрисида</t>
  </si>
  <si>
    <t>2022 йилда жами ажратилган маблағ</t>
  </si>
  <si>
    <t>Тошкент тиббиёт академияси Термиз филиалининг 2022 йилдаги тўлов-контракт асосида таҳсил оладиган талабаларидан ва бошқа тушумларидан тушадиган даромадалари режаси тўғрисида</t>
  </si>
  <si>
    <t>01.01.2022 йилга ўтадиган қолдиқ суммаси (бухгалтерия ҳисоботига кўра)</t>
  </si>
  <si>
    <t>01.03.2022 йилга тушадиган маблағ суммаси (2021/2022 ўқув йили ҳисобидан)</t>
  </si>
  <si>
    <t>01.10.2022 йилда тушадиган маблағ суммаси (2022/2023 ўқув йили ҳисобидан)</t>
  </si>
  <si>
    <t>Бўш маблағни депозитга қўйишдан тушадиган маблағ суммаси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</si>
</sst>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_р_._-;\-* #,##0.0_р_._-;_-* &quot;-&quot;??_р_._-;_-@_-"/>
    <numFmt numFmtId="166" formatCode="#,##0.0_ ;[Red]\-#,##0.0\ "/>
    <numFmt numFmtId="167" formatCode="#,##0_ ;[Red]\-#,##0\ "/>
    <numFmt numFmtId="168" formatCode="#,##0.00_ ;[Red]\-#,##0.00\ "/>
  </numFmts>
  <fonts count="3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5">
    <xf numFmtId="0" fontId="0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0" fillId="0" borderId="0"/>
    <xf numFmtId="0" fontId="6" fillId="2" borderId="0"/>
    <xf numFmtId="0" fontId="20" fillId="10" borderId="0"/>
    <xf numFmtId="165" fontId="20" fillId="0" borderId="0"/>
    <xf numFmtId="0" fontId="20" fillId="0" borderId="0"/>
    <xf numFmtId="0" fontId="23" fillId="0" borderId="0"/>
    <xf numFmtId="0" fontId="24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5" fillId="0" borderId="0"/>
    <xf numFmtId="164" fontId="23" fillId="0" borderId="0" applyFont="0" applyFill="0" applyBorder="0" applyAlignment="0" applyProtection="0"/>
    <xf numFmtId="0" fontId="23" fillId="0" borderId="0"/>
    <xf numFmtId="0" fontId="24" fillId="0" borderId="0"/>
  </cellStyleXfs>
  <cellXfs count="69">
    <xf numFmtId="0" fontId="1" fillId="10" borderId="0" xfId="0" applyNumberFormat="1" applyFont="1" applyFill="1" applyBorder="1"/>
    <xf numFmtId="0" fontId="19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/>
    <xf numFmtId="0" fontId="19" fillId="0" borderId="0" xfId="0" applyNumberFormat="1" applyFont="1" applyFill="1" applyBorder="1" applyAlignment="1"/>
    <xf numFmtId="0" fontId="21" fillId="0" borderId="0" xfId="0" applyNumberFormat="1" applyFont="1" applyFill="1" applyBorder="1" applyAlignment="1">
      <alignment horizontal="center" vertical="center" wrapText="1"/>
    </xf>
    <xf numFmtId="0" fontId="19" fillId="35" borderId="0" xfId="0" applyNumberFormat="1" applyFont="1" applyFill="1" applyBorder="1" applyAlignment="1">
      <alignment horizontal="center" vertical="center" wrapText="1"/>
    </xf>
    <xf numFmtId="0" fontId="19" fillId="35" borderId="0" xfId="0" applyNumberFormat="1" applyFont="1" applyFill="1" applyBorder="1" applyAlignment="1">
      <alignment horizontal="center" vertical="center"/>
    </xf>
    <xf numFmtId="0" fontId="19" fillId="35" borderId="0" xfId="0" applyNumberFormat="1" applyFont="1" applyFill="1" applyBorder="1" applyAlignment="1"/>
    <xf numFmtId="0" fontId="19" fillId="35" borderId="0" xfId="0" applyNumberFormat="1" applyFont="1" applyFill="1" applyBorder="1" applyAlignment="1">
      <alignment horizontal="right" vertical="center"/>
    </xf>
    <xf numFmtId="167" fontId="19" fillId="0" borderId="0" xfId="0" applyNumberFormat="1" applyFont="1" applyFill="1" applyBorder="1"/>
    <xf numFmtId="0" fontId="1" fillId="35" borderId="0" xfId="0" applyNumberFormat="1" applyFont="1" applyFill="1" applyBorder="1"/>
    <xf numFmtId="167" fontId="28" fillId="35" borderId="10" xfId="45" applyNumberFormat="1" applyFont="1" applyFill="1" applyBorder="1" applyAlignment="1">
      <alignment horizontal="center" vertical="center" wrapText="1"/>
    </xf>
    <xf numFmtId="0" fontId="22" fillId="35" borderId="10" xfId="45" applyFont="1" applyFill="1" applyBorder="1" applyAlignment="1">
      <alignment horizontal="center" vertical="center" wrapText="1"/>
    </xf>
    <xf numFmtId="166" fontId="22" fillId="35" borderId="10" xfId="45" applyNumberFormat="1" applyFont="1" applyFill="1" applyBorder="1" applyAlignment="1">
      <alignment horizontal="center" vertical="center" wrapText="1"/>
    </xf>
    <xf numFmtId="167" fontId="29" fillId="35" borderId="10" xfId="0" applyNumberFormat="1" applyFont="1" applyFill="1" applyBorder="1" applyAlignment="1" applyProtection="1">
      <alignment horizontal="center" vertical="center" wrapText="1"/>
      <protection hidden="1"/>
    </xf>
    <xf numFmtId="0" fontId="30" fillId="35" borderId="10" xfId="45" applyFont="1" applyFill="1" applyBorder="1" applyAlignment="1">
      <alignment horizontal="justify" vertical="center" wrapText="1"/>
    </xf>
    <xf numFmtId="166" fontId="31" fillId="35" borderId="10" xfId="0" applyNumberFormat="1" applyFont="1" applyFill="1" applyBorder="1" applyAlignment="1" applyProtection="1">
      <alignment horizontal="center" vertical="center" wrapText="1"/>
      <protection hidden="1"/>
    </xf>
    <xf numFmtId="167" fontId="29" fillId="35" borderId="10" xfId="46" applyNumberFormat="1" applyFont="1" applyFill="1" applyBorder="1" applyAlignment="1" applyProtection="1">
      <alignment horizontal="center" vertical="center" wrapText="1"/>
      <protection hidden="1"/>
    </xf>
    <xf numFmtId="0" fontId="28" fillId="35" borderId="10" xfId="45" applyFont="1" applyFill="1" applyBorder="1" applyAlignment="1">
      <alignment horizontal="justify" vertical="center" wrapText="1"/>
    </xf>
    <xf numFmtId="166" fontId="31" fillId="35" borderId="10" xfId="46" applyNumberFormat="1" applyFont="1" applyFill="1" applyBorder="1" applyAlignment="1" applyProtection="1">
      <alignment horizontal="center" vertical="center" wrapText="1"/>
      <protection hidden="1"/>
    </xf>
    <xf numFmtId="0" fontId="27" fillId="35" borderId="0" xfId="0" applyNumberFormat="1" applyFont="1" applyFill="1" applyBorder="1" applyAlignment="1">
      <alignment horizontal="right"/>
    </xf>
    <xf numFmtId="166" fontId="1" fillId="35" borderId="0" xfId="0" applyNumberFormat="1" applyFont="1" applyFill="1" applyBorder="1"/>
    <xf numFmtId="0" fontId="28" fillId="35" borderId="0" xfId="0" applyNumberFormat="1" applyFont="1" applyFill="1" applyBorder="1" applyAlignment="1">
      <alignment horizontal="left" vertical="center" wrapText="1"/>
    </xf>
    <xf numFmtId="0" fontId="28" fillId="35" borderId="0" xfId="0" applyNumberFormat="1" applyFont="1" applyFill="1" applyBorder="1"/>
    <xf numFmtId="0" fontId="26" fillId="35" borderId="0" xfId="0" applyNumberFormat="1" applyFont="1" applyFill="1" applyBorder="1" applyAlignment="1">
      <alignment horizontal="center" vertical="center" wrapText="1"/>
    </xf>
    <xf numFmtId="0" fontId="32" fillId="35" borderId="0" xfId="0" applyNumberFormat="1" applyFont="1" applyFill="1" applyBorder="1" applyAlignment="1">
      <alignment horizontal="center" vertical="center" wrapText="1"/>
    </xf>
    <xf numFmtId="0" fontId="26" fillId="0" borderId="0" xfId="53" applyNumberFormat="1" applyFont="1" applyFill="1" applyBorder="1" applyAlignment="1" applyProtection="1">
      <alignment horizontal="center" vertical="center" wrapText="1"/>
    </xf>
    <xf numFmtId="0" fontId="22" fillId="35" borderId="11" xfId="0" applyNumberFormat="1" applyFont="1" applyFill="1" applyBorder="1" applyAlignment="1">
      <alignment horizontal="center" vertical="center" wrapText="1"/>
    </xf>
    <xf numFmtId="0" fontId="22" fillId="35" borderId="12" xfId="0" applyNumberFormat="1" applyFont="1" applyFill="1" applyBorder="1" applyAlignment="1">
      <alignment horizontal="center" vertical="center" wrapText="1"/>
    </xf>
    <xf numFmtId="0" fontId="22" fillId="35" borderId="13" xfId="0" applyNumberFormat="1" applyFont="1" applyFill="1" applyBorder="1" applyAlignment="1">
      <alignment horizontal="center" vertical="center" wrapText="1"/>
    </xf>
    <xf numFmtId="0" fontId="22" fillId="35" borderId="14" xfId="0" applyNumberFormat="1" applyFont="1" applyFill="1" applyBorder="1" applyAlignment="1">
      <alignment horizontal="center" vertical="center" wrapText="1"/>
    </xf>
    <xf numFmtId="0" fontId="22" fillId="35" borderId="10" xfId="0" applyNumberFormat="1" applyFont="1" applyFill="1" applyBorder="1" applyAlignment="1">
      <alignment horizontal="center" vertical="center" wrapText="1"/>
    </xf>
    <xf numFmtId="0" fontId="22" fillId="35" borderId="10" xfId="0" applyNumberFormat="1" applyFont="1" applyFill="1" applyBorder="1" applyAlignment="1">
      <alignment horizontal="center" vertical="center" wrapText="1"/>
    </xf>
    <xf numFmtId="0" fontId="22" fillId="35" borderId="15" xfId="0" applyNumberFormat="1" applyFont="1" applyFill="1" applyBorder="1" applyAlignment="1">
      <alignment horizontal="center" vertical="center" wrapText="1"/>
    </xf>
    <xf numFmtId="0" fontId="22" fillId="33" borderId="14" xfId="0" applyNumberFormat="1" applyFont="1" applyFill="1" applyBorder="1" applyAlignment="1">
      <alignment horizontal="center" vertical="center" wrapText="1"/>
    </xf>
    <xf numFmtId="0" fontId="22" fillId="33" borderId="10" xfId="0" applyNumberFormat="1" applyFont="1" applyFill="1" applyBorder="1" applyAlignment="1">
      <alignment horizontal="left" vertical="center" wrapText="1"/>
    </xf>
    <xf numFmtId="166" fontId="22" fillId="33" borderId="10" xfId="0" applyNumberFormat="1" applyFont="1" applyFill="1" applyBorder="1" applyAlignment="1">
      <alignment horizontal="center" vertical="center" wrapText="1"/>
    </xf>
    <xf numFmtId="9" fontId="22" fillId="33" borderId="10" xfId="0" applyNumberFormat="1" applyFont="1" applyFill="1" applyBorder="1" applyAlignment="1">
      <alignment horizontal="center" vertical="center" wrapText="1"/>
    </xf>
    <xf numFmtId="9" fontId="22" fillId="33" borderId="15" xfId="0" applyNumberFormat="1" applyFont="1" applyFill="1" applyBorder="1" applyAlignment="1">
      <alignment horizontal="center" vertical="center" wrapText="1"/>
    </xf>
    <xf numFmtId="0" fontId="22" fillId="35" borderId="14" xfId="0" applyNumberFormat="1" applyFont="1" applyFill="1" applyBorder="1" applyAlignment="1">
      <alignment horizontal="center" vertical="center" wrapText="1"/>
    </xf>
    <xf numFmtId="0" fontId="28" fillId="35" borderId="10" xfId="0" applyNumberFormat="1" applyFont="1" applyFill="1" applyBorder="1" applyAlignment="1">
      <alignment horizontal="left" vertical="center" wrapText="1"/>
    </xf>
    <xf numFmtId="166" fontId="28" fillId="35" borderId="10" xfId="0" applyNumberFormat="1" applyFont="1" applyFill="1" applyBorder="1" applyAlignment="1">
      <alignment horizontal="center" vertical="center" wrapText="1"/>
    </xf>
    <xf numFmtId="9" fontId="28" fillId="35" borderId="10" xfId="0" applyNumberFormat="1" applyFont="1" applyFill="1" applyBorder="1" applyAlignment="1">
      <alignment horizontal="center" vertical="center" wrapText="1"/>
    </xf>
    <xf numFmtId="9" fontId="28" fillId="35" borderId="15" xfId="0" applyNumberFormat="1" applyFont="1" applyFill="1" applyBorder="1" applyAlignment="1">
      <alignment horizontal="center" vertical="center" wrapText="1"/>
    </xf>
    <xf numFmtId="0" fontId="22" fillId="35" borderId="10" xfId="0" applyNumberFormat="1" applyFont="1" applyFill="1" applyBorder="1" applyAlignment="1">
      <alignment vertical="center" wrapText="1"/>
    </xf>
    <xf numFmtId="166" fontId="22" fillId="35" borderId="10" xfId="0" applyNumberFormat="1" applyFont="1" applyFill="1" applyBorder="1" applyAlignment="1">
      <alignment horizontal="center" vertical="center" wrapText="1"/>
    </xf>
    <xf numFmtId="166" fontId="28" fillId="33" borderId="10" xfId="0" applyNumberFormat="1" applyFont="1" applyFill="1" applyBorder="1" applyAlignment="1">
      <alignment horizontal="center" vertical="center" wrapText="1"/>
    </xf>
    <xf numFmtId="9" fontId="28" fillId="33" borderId="10" xfId="0" applyNumberFormat="1" applyFont="1" applyFill="1" applyBorder="1" applyAlignment="1">
      <alignment horizontal="center" vertical="center" wrapText="1"/>
    </xf>
    <xf numFmtId="9" fontId="28" fillId="33" borderId="15" xfId="0" applyNumberFormat="1" applyFont="1" applyFill="1" applyBorder="1" applyAlignment="1">
      <alignment horizontal="center" vertical="center" wrapText="1"/>
    </xf>
    <xf numFmtId="0" fontId="22" fillId="34" borderId="14" xfId="0" applyNumberFormat="1" applyFont="1" applyFill="1" applyBorder="1" applyAlignment="1">
      <alignment horizontal="center" vertical="center" wrapText="1"/>
    </xf>
    <xf numFmtId="0" fontId="22" fillId="34" borderId="10" xfId="0" applyNumberFormat="1" applyFont="1" applyFill="1" applyBorder="1" applyAlignment="1">
      <alignment horizontal="left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9" fontId="22" fillId="34" borderId="10" xfId="0" applyNumberFormat="1" applyFont="1" applyFill="1" applyBorder="1" applyAlignment="1">
      <alignment horizontal="center" vertical="center" wrapText="1"/>
    </xf>
    <xf numFmtId="9" fontId="22" fillId="34" borderId="15" xfId="0" applyNumberFormat="1" applyFont="1" applyFill="1" applyBorder="1" applyAlignment="1">
      <alignment horizontal="center" vertical="center" wrapText="1"/>
    </xf>
    <xf numFmtId="0" fontId="28" fillId="35" borderId="16" xfId="0" applyNumberFormat="1" applyFont="1" applyFill="1" applyBorder="1" applyAlignment="1">
      <alignment horizontal="center" vertical="center" wrapText="1"/>
    </xf>
    <xf numFmtId="0" fontId="28" fillId="35" borderId="17" xfId="0" applyNumberFormat="1" applyFont="1" applyFill="1" applyBorder="1"/>
    <xf numFmtId="0" fontId="22" fillId="35" borderId="10" xfId="0" applyNumberFormat="1" applyFont="1" applyFill="1" applyBorder="1" applyAlignment="1">
      <alignment horizontal="left" vertical="center" wrapText="1"/>
    </xf>
    <xf numFmtId="167" fontId="28" fillId="35" borderId="10" xfId="0" applyNumberFormat="1" applyFont="1" applyFill="1" applyBorder="1" applyAlignment="1">
      <alignment horizontal="center" vertical="center" wrapText="1"/>
    </xf>
    <xf numFmtId="168" fontId="28" fillId="35" borderId="10" xfId="0" applyNumberFormat="1" applyFont="1" applyFill="1" applyBorder="1" applyAlignment="1">
      <alignment horizontal="center" vertical="center" wrapText="1"/>
    </xf>
    <xf numFmtId="0" fontId="22" fillId="35" borderId="18" xfId="0" applyNumberFormat="1" applyFont="1" applyFill="1" applyBorder="1" applyAlignment="1">
      <alignment horizontal="center" vertical="center" wrapText="1"/>
    </xf>
    <xf numFmtId="0" fontId="22" fillId="35" borderId="19" xfId="0" applyNumberFormat="1" applyFont="1" applyFill="1" applyBorder="1" applyAlignment="1">
      <alignment horizontal="left" vertical="center" wrapText="1"/>
    </xf>
    <xf numFmtId="166" fontId="22" fillId="35" borderId="19" xfId="0" applyNumberFormat="1" applyFont="1" applyFill="1" applyBorder="1" applyAlignment="1">
      <alignment horizontal="center" vertical="center" wrapText="1"/>
    </xf>
    <xf numFmtId="166" fontId="28" fillId="35" borderId="19" xfId="0" applyNumberFormat="1" applyFont="1" applyFill="1" applyBorder="1" applyAlignment="1">
      <alignment horizontal="center" vertical="center" wrapText="1"/>
    </xf>
    <xf numFmtId="9" fontId="28" fillId="35" borderId="19" xfId="0" applyNumberFormat="1" applyFont="1" applyFill="1" applyBorder="1" applyAlignment="1">
      <alignment horizontal="center" vertical="center" wrapText="1"/>
    </xf>
    <xf numFmtId="9" fontId="28" fillId="35" borderId="20" xfId="0" applyNumberFormat="1" applyFont="1" applyFill="1" applyBorder="1" applyAlignment="1">
      <alignment horizontal="center" vertical="center" wrapText="1"/>
    </xf>
    <xf numFmtId="167" fontId="33" fillId="0" borderId="0" xfId="54" applyNumberFormat="1" applyFont="1" applyFill="1" applyBorder="1" applyAlignment="1">
      <alignment horizontal="left" vertical="center" wrapText="1"/>
    </xf>
  </cellXfs>
  <cellStyles count="55">
    <cellStyle name="20% - Акцент1" xfId="43" builtinId="30" customBuiltin="1"/>
    <cellStyle name="20% - Акцент2" xfId="1" builtinId="34" customBuiltin="1"/>
    <cellStyle name="20% - Акцент3" xfId="2" builtinId="38" customBuiltin="1"/>
    <cellStyle name="20% - Акцент4" xfId="3" builtinId="42" customBuiltin="1"/>
    <cellStyle name="20% - Акцент5" xfId="4" builtinId="46" customBuiltin="1"/>
    <cellStyle name="20% - Акцент6" xfId="5" builtinId="50" customBuiltin="1"/>
    <cellStyle name="40% - Акцент1" xfId="6" builtinId="31" customBuiltin="1"/>
    <cellStyle name="40% - Акцент2" xfId="7" builtinId="35" customBuiltin="1"/>
    <cellStyle name="40% - Акцент3" xfId="8" builtinId="39" customBuiltin="1"/>
    <cellStyle name="40% - Акцент4" xfId="9" builtinId="43" customBuiltin="1"/>
    <cellStyle name="40% - Акцент5" xfId="10" builtinId="47" customBuiltin="1"/>
    <cellStyle name="40% - Акцент6" xfId="11" builtinId="51" customBuiltin="1"/>
    <cellStyle name="60% - Акцент1" xfId="12" builtinId="32" customBuiltin="1"/>
    <cellStyle name="60% - Акцент2" xfId="13" builtinId="36" customBuiltin="1"/>
    <cellStyle name="60% - Акцент3" xfId="14" builtinId="40" customBuiltin="1"/>
    <cellStyle name="60% - Акцент4" xfId="15" builtinId="44" customBuiltin="1"/>
    <cellStyle name="60% - Акцент5" xfId="16" builtinId="48" customBuiltin="1"/>
    <cellStyle name="60% - Акцент6" xfId="17" builtinId="52" customBuiltin="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Заголовок 1" xfId="27" builtinId="16" customBuiltin="1"/>
    <cellStyle name="Заголовок 2" xfId="28" builtinId="17" customBuiltin="1"/>
    <cellStyle name="Заголовок 3" xfId="29" builtinId="18" customBuiltin="1"/>
    <cellStyle name="Заголовок 4" xfId="30" builtinId="19" customBuiltin="1"/>
    <cellStyle name="Итог" xfId="31" builtinId="25" customBuiltin="1"/>
    <cellStyle name="Контрольная ячейка" xfId="32" builtinId="23" customBuiltin="1"/>
    <cellStyle name="Название" xfId="33" builtinId="15" customBuiltin="1"/>
    <cellStyle name="Нейтральный" xfId="34" builtinId="28" customBuiltin="1"/>
    <cellStyle name="Обычный" xfId="0" builtinId="0" customBuiltin="1"/>
    <cellStyle name="Обычный 2" xfId="45"/>
    <cellStyle name="Обычный 2 2" xfId="53"/>
    <cellStyle name="Обычный 3" xfId="46"/>
    <cellStyle name="Обычный 4" xfId="35"/>
    <cellStyle name="Обычный 4 2" xfId="51"/>
    <cellStyle name="Обычный 5" xfId="47"/>
    <cellStyle name="Обычный_Образец 2007" xfId="5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/>
    <cellStyle name="Финансовый 3" xfId="48"/>
    <cellStyle name="Финансовый 4" xfId="49"/>
    <cellStyle name="Финансовый 5" xfId="50"/>
    <cellStyle name="Финансовый 6" xfId="52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&#1082;&#1072;&#1092;&#1077;&#1076;&#1088;&#1072;%20&#1059;&#1074;&#1087;.&#1040;&#1059;&#1055;.1.12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2011%20&#1089;&#1084;&#1077;&#1090;&#1072;%20&#1073;&#1102;&#1076;&#1078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O/&#1052;&#1086;&#1080;%20&#1076;&#1086;&#1082;&#1091;&#1084;&#1077;&#1085;&#1090;&#1099;/2010%20&#1081;&#1080;&#1083;%20&#1073;&#1102;&#1076;&#1078;&#1077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4">
          <cell r="D4">
            <v>93296</v>
          </cell>
        </row>
        <row r="5">
          <cell r="D5">
            <v>102678</v>
          </cell>
        </row>
        <row r="6">
          <cell r="B6">
            <v>2.9980000000000002</v>
          </cell>
          <cell r="D6">
            <v>112965</v>
          </cell>
        </row>
        <row r="7">
          <cell r="B7">
            <v>3.2970000000000002</v>
          </cell>
          <cell r="D7">
            <v>124231</v>
          </cell>
        </row>
        <row r="8">
          <cell r="B8">
            <v>3.6120000000000001</v>
          </cell>
          <cell r="D8">
            <v>136100</v>
          </cell>
        </row>
        <row r="10">
          <cell r="B10">
            <v>3.9409999999999998</v>
          </cell>
          <cell r="D10">
            <v>148497</v>
          </cell>
        </row>
        <row r="11">
          <cell r="B11">
            <v>4.2839999999999998</v>
          </cell>
          <cell r="D11">
            <v>161421</v>
          </cell>
        </row>
        <row r="12">
          <cell r="D12">
            <v>166093</v>
          </cell>
        </row>
        <row r="13">
          <cell r="D13">
            <v>174835</v>
          </cell>
        </row>
        <row r="14">
          <cell r="D14">
            <v>188287</v>
          </cell>
        </row>
        <row r="15">
          <cell r="D15">
            <v>202040</v>
          </cell>
        </row>
        <row r="16">
          <cell r="D16">
            <v>216019</v>
          </cell>
        </row>
        <row r="18">
          <cell r="D18">
            <v>245033</v>
          </cell>
        </row>
        <row r="21">
          <cell r="D21">
            <v>290023</v>
          </cell>
        </row>
        <row r="22">
          <cell r="D22">
            <v>305434</v>
          </cell>
        </row>
        <row r="23">
          <cell r="D23">
            <v>321109</v>
          </cell>
        </row>
        <row r="24">
          <cell r="D24">
            <v>336972</v>
          </cell>
        </row>
        <row r="25">
          <cell r="D25">
            <v>353099</v>
          </cell>
        </row>
        <row r="26">
          <cell r="D26">
            <v>369415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прачка"/>
      <sheetName val="сокращение"/>
      <sheetName val="штат АУП,УВП"/>
      <sheetName val="увп"/>
      <sheetName val="Деканаты"/>
      <sheetName val="бюджетППС"/>
      <sheetName val="контрактППС"/>
      <sheetName val="бюджет"/>
      <sheetName val="контракт"/>
      <sheetName val="штат контрaкт"/>
      <sheetName val="Типография"/>
      <sheetName val="АТП"/>
      <sheetName val="котел"/>
      <sheetName val="курсы пк"/>
      <sheetName val="курсы под.вуз"/>
      <sheetName val="реализация"/>
      <sheetName val="спорт ком"/>
    </sheetNames>
    <sheetDataSet>
      <sheetData sheetId="0" refreshError="1">
        <row r="8">
          <cell r="D8">
            <v>179643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рег.карт"/>
      <sheetName val="смета"/>
      <sheetName val="сметага илова"/>
      <sheetName val="Общий сведения"/>
      <sheetName val="Зарплата-1 "/>
      <sheetName val="Зарплата -2"/>
      <sheetName val="штат АУП УВП"/>
      <sheetName val=" 4 гурух иловалари "/>
      <sheetName val="распределение 2011 год 4 группа"/>
      <sheetName val="Лист1"/>
      <sheetName val="штат ППС"/>
      <sheetName val="расчетное ППС"/>
      <sheetName val="расчетной количество"/>
      <sheetName val="стипендия"/>
      <sheetName val="Лист3"/>
      <sheetName val="Лист2"/>
      <sheetName val="асосий-илова"/>
      <sheetName val="совместител -илова"/>
      <sheetName val="Илмий унвони маълумот"/>
      <sheetName val="саотбой иш хаки"/>
      <sheetName val="катта илм.стаж баз ойлик"/>
      <sheetName val="катта илмий ходим"/>
      <sheetName val="стажер"/>
      <sheetName val="расчет электриков"/>
      <sheetName val="расчет плотников"/>
    </sheetNames>
    <sheetDataSet>
      <sheetData sheetId="0">
        <row r="9">
          <cell r="D9">
            <v>186205</v>
          </cell>
        </row>
        <row r="14">
          <cell r="D14">
            <v>248526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11">
          <cell r="D11">
            <v>161421</v>
          </cell>
        </row>
        <row r="14">
          <cell r="D14">
            <v>188287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ColWidth="9.140625" defaultRowHeight="15" x14ac:dyDescent="0.25"/>
  <cols>
    <col min="1" max="1" width="4.140625" style="3" customWidth="1"/>
    <col min="2" max="2" width="60.28515625" style="3" customWidth="1"/>
    <col min="3" max="3" width="18.7109375" style="1" customWidth="1"/>
    <col min="4" max="7" width="16.85546875" style="1" customWidth="1"/>
    <col min="8" max="16384" width="9.140625" style="1"/>
  </cols>
  <sheetData>
    <row r="1" spans="1:7" s="6" customFormat="1" x14ac:dyDescent="0.25">
      <c r="A1" s="3"/>
      <c r="B1" s="2"/>
    </row>
    <row r="2" spans="1:7" s="7" customFormat="1" ht="47.25" customHeight="1" x14ac:dyDescent="0.25">
      <c r="A2" s="28" t="s">
        <v>20</v>
      </c>
      <c r="B2" s="28"/>
      <c r="C2" s="28"/>
      <c r="D2" s="28"/>
      <c r="E2" s="28"/>
      <c r="F2" s="28"/>
      <c r="G2" s="28"/>
    </row>
    <row r="3" spans="1:7" s="6" customFormat="1" ht="20.25" x14ac:dyDescent="0.25">
      <c r="A3" s="27" t="s">
        <v>12</v>
      </c>
      <c r="B3" s="27"/>
      <c r="C3" s="27"/>
      <c r="D3" s="27"/>
      <c r="E3" s="27"/>
      <c r="F3" s="27"/>
      <c r="G3" s="27"/>
    </row>
    <row r="4" spans="1:7" s="6" customFormat="1" x14ac:dyDescent="0.25">
      <c r="A4" s="8"/>
      <c r="B4" s="9"/>
      <c r="C4" s="10"/>
      <c r="D4" s="10"/>
      <c r="E4" s="10"/>
      <c r="F4" s="10"/>
      <c r="G4" s="10"/>
    </row>
    <row r="5" spans="1:7" s="2" customFormat="1" ht="15.75" thickBot="1" x14ac:dyDescent="0.3">
      <c r="A5" s="8"/>
      <c r="B5" s="9"/>
      <c r="C5" s="9"/>
      <c r="D5" s="9"/>
      <c r="E5" s="9"/>
      <c r="F5" s="9"/>
      <c r="G5" s="11" t="s">
        <v>11</v>
      </c>
    </row>
    <row r="6" spans="1:7" s="3" customFormat="1" ht="60" customHeight="1" x14ac:dyDescent="0.25">
      <c r="A6" s="30" t="s">
        <v>10</v>
      </c>
      <c r="B6" s="31" t="s">
        <v>9</v>
      </c>
      <c r="C6" s="31" t="s">
        <v>21</v>
      </c>
      <c r="D6" s="31" t="s">
        <v>5</v>
      </c>
      <c r="E6" s="31"/>
      <c r="F6" s="31" t="s">
        <v>8</v>
      </c>
      <c r="G6" s="32"/>
    </row>
    <row r="7" spans="1:7" s="3" customFormat="1" ht="62.25" customHeight="1" x14ac:dyDescent="0.25">
      <c r="A7" s="33"/>
      <c r="B7" s="34"/>
      <c r="C7" s="34"/>
      <c r="D7" s="35" t="s">
        <v>6</v>
      </c>
      <c r="E7" s="35" t="s">
        <v>7</v>
      </c>
      <c r="F7" s="35" t="s">
        <v>6</v>
      </c>
      <c r="G7" s="36" t="s">
        <v>7</v>
      </c>
    </row>
    <row r="8" spans="1:7" ht="18.75" x14ac:dyDescent="0.25">
      <c r="A8" s="37">
        <v>1</v>
      </c>
      <c r="B8" s="38" t="s">
        <v>0</v>
      </c>
      <c r="C8" s="39">
        <f>+C10+C12+C11</f>
        <v>36953570</v>
      </c>
      <c r="D8" s="39">
        <f>+D10+D12+D11</f>
        <v>15541786</v>
      </c>
      <c r="E8" s="39">
        <f>+E10+E12+E11</f>
        <v>21411784</v>
      </c>
      <c r="F8" s="40">
        <f t="shared" ref="F8" si="0">+D8/C8</f>
        <v>0.4205760363613042</v>
      </c>
      <c r="G8" s="41">
        <f t="shared" ref="G8" si="1">+E8/C8</f>
        <v>0.57942396363869575</v>
      </c>
    </row>
    <row r="9" spans="1:7" ht="18.75" x14ac:dyDescent="0.25">
      <c r="A9" s="42"/>
      <c r="B9" s="43" t="s">
        <v>1</v>
      </c>
      <c r="C9" s="44"/>
      <c r="D9" s="44"/>
      <c r="E9" s="44"/>
      <c r="F9" s="45"/>
      <c r="G9" s="46"/>
    </row>
    <row r="10" spans="1:7" ht="18.75" x14ac:dyDescent="0.25">
      <c r="A10" s="42"/>
      <c r="B10" s="47" t="s">
        <v>17</v>
      </c>
      <c r="C10" s="48">
        <f>+D10+E10</f>
        <v>27111049</v>
      </c>
      <c r="D10" s="44">
        <v>8793835</v>
      </c>
      <c r="E10" s="44">
        <v>18317214</v>
      </c>
      <c r="F10" s="45">
        <f t="shared" ref="F10:F15" si="2">+D10/C10</f>
        <v>0.32436350950492548</v>
      </c>
      <c r="G10" s="46">
        <f t="shared" ref="G10:G15" si="3">+E10/C10</f>
        <v>0.67563649049507457</v>
      </c>
    </row>
    <row r="11" spans="1:7" ht="39.75" customHeight="1" x14ac:dyDescent="0.25">
      <c r="A11" s="42"/>
      <c r="B11" s="47" t="s">
        <v>16</v>
      </c>
      <c r="C11" s="48">
        <f>+D11+E11</f>
        <v>334491</v>
      </c>
      <c r="D11" s="44">
        <v>334491</v>
      </c>
      <c r="E11" s="44">
        <v>0</v>
      </c>
      <c r="F11" s="45">
        <f t="shared" si="2"/>
        <v>1</v>
      </c>
      <c r="G11" s="46">
        <f t="shared" si="3"/>
        <v>0</v>
      </c>
    </row>
    <row r="12" spans="1:7" ht="18.75" x14ac:dyDescent="0.25">
      <c r="A12" s="42"/>
      <c r="B12" s="47" t="s">
        <v>18</v>
      </c>
      <c r="C12" s="48">
        <f t="shared" ref="C12:C14" si="4">+D12+E12</f>
        <v>9508030</v>
      </c>
      <c r="D12" s="44">
        <v>6413460</v>
      </c>
      <c r="E12" s="44">
        <v>3094570</v>
      </c>
      <c r="F12" s="45">
        <f t="shared" si="2"/>
        <v>0.67453089651589238</v>
      </c>
      <c r="G12" s="46">
        <f t="shared" si="3"/>
        <v>0.32546910348410762</v>
      </c>
    </row>
    <row r="13" spans="1:7" ht="37.5" x14ac:dyDescent="0.25">
      <c r="A13" s="37">
        <v>2</v>
      </c>
      <c r="B13" s="38" t="s">
        <v>3</v>
      </c>
      <c r="C13" s="39">
        <f t="shared" si="4"/>
        <v>6805399</v>
      </c>
      <c r="D13" s="49">
        <v>2261400</v>
      </c>
      <c r="E13" s="49">
        <v>4543999</v>
      </c>
      <c r="F13" s="50">
        <f t="shared" si="2"/>
        <v>0.33229499107987642</v>
      </c>
      <c r="G13" s="51">
        <f t="shared" si="3"/>
        <v>0.66770500892012352</v>
      </c>
    </row>
    <row r="14" spans="1:7" ht="24" customHeight="1" x14ac:dyDescent="0.25">
      <c r="A14" s="37">
        <v>3</v>
      </c>
      <c r="B14" s="38" t="s">
        <v>2</v>
      </c>
      <c r="C14" s="39">
        <f t="shared" si="4"/>
        <v>10485070</v>
      </c>
      <c r="D14" s="49">
        <v>960466</v>
      </c>
      <c r="E14" s="49">
        <v>9524604</v>
      </c>
      <c r="F14" s="50">
        <f t="shared" si="2"/>
        <v>9.1603203412089759E-2</v>
      </c>
      <c r="G14" s="51">
        <f t="shared" si="3"/>
        <v>0.90839679658791028</v>
      </c>
    </row>
    <row r="15" spans="1:7" s="5" customFormat="1" ht="27" customHeight="1" x14ac:dyDescent="0.2">
      <c r="A15" s="52"/>
      <c r="B15" s="53" t="s">
        <v>4</v>
      </c>
      <c r="C15" s="54">
        <f>+C14+C13+C8</f>
        <v>54244039</v>
      </c>
      <c r="D15" s="54">
        <f t="shared" ref="D15:E15" si="5">+D14+D13+D8</f>
        <v>18763652</v>
      </c>
      <c r="E15" s="54">
        <f t="shared" si="5"/>
        <v>35480387</v>
      </c>
      <c r="F15" s="55">
        <f t="shared" si="2"/>
        <v>0.34591177843523047</v>
      </c>
      <c r="G15" s="56">
        <f t="shared" si="3"/>
        <v>0.65408822156476953</v>
      </c>
    </row>
    <row r="16" spans="1:7" ht="39" customHeight="1" x14ac:dyDescent="0.3">
      <c r="A16" s="57"/>
      <c r="B16" s="25"/>
      <c r="C16" s="26"/>
      <c r="D16" s="26"/>
      <c r="E16" s="26"/>
      <c r="F16" s="26"/>
      <c r="G16" s="58"/>
    </row>
    <row r="17" spans="1:7" ht="18.75" x14ac:dyDescent="0.25">
      <c r="A17" s="42"/>
      <c r="B17" s="59" t="s">
        <v>13</v>
      </c>
      <c r="C17" s="48">
        <f>+D17+E17</f>
        <v>229.25</v>
      </c>
      <c r="D17" s="60">
        <v>42</v>
      </c>
      <c r="E17" s="61">
        <v>187.25</v>
      </c>
      <c r="F17" s="45"/>
      <c r="G17" s="46"/>
    </row>
    <row r="18" spans="1:7" ht="18.75" x14ac:dyDescent="0.25">
      <c r="A18" s="42"/>
      <c r="B18" s="59" t="s">
        <v>14</v>
      </c>
      <c r="C18" s="48">
        <f>+D18+E18</f>
        <v>271.25</v>
      </c>
      <c r="D18" s="60">
        <v>91</v>
      </c>
      <c r="E18" s="61">
        <v>180.25</v>
      </c>
      <c r="F18" s="45"/>
      <c r="G18" s="46"/>
    </row>
    <row r="19" spans="1:7" ht="19.5" thickBot="1" x14ac:dyDescent="0.3">
      <c r="A19" s="62"/>
      <c r="B19" s="63" t="s">
        <v>15</v>
      </c>
      <c r="C19" s="64">
        <f>+D19+E19</f>
        <v>2259255</v>
      </c>
      <c r="D19" s="65">
        <f>+ROUND((D10/12),)</f>
        <v>732820</v>
      </c>
      <c r="E19" s="65">
        <f>+ROUND((E10/12),)</f>
        <v>1526435</v>
      </c>
      <c r="F19" s="66"/>
      <c r="G19" s="67"/>
    </row>
    <row r="20" spans="1:7" ht="33" customHeight="1" x14ac:dyDescent="0.25">
      <c r="B20" s="4"/>
      <c r="C20" s="12"/>
      <c r="D20" s="12"/>
      <c r="E20" s="12"/>
    </row>
    <row r="21" spans="1:7" x14ac:dyDescent="0.25">
      <c r="B21" s="4"/>
    </row>
    <row r="22" spans="1:7" ht="31.5" customHeight="1" x14ac:dyDescent="0.25">
      <c r="B22" s="4"/>
    </row>
    <row r="23" spans="1:7" x14ac:dyDescent="0.25">
      <c r="B23" s="4"/>
    </row>
    <row r="24" spans="1:7" ht="15.75" customHeight="1" x14ac:dyDescent="0.25">
      <c r="B24" s="4"/>
    </row>
    <row r="25" spans="1:7" ht="15.75" customHeight="1" x14ac:dyDescent="0.25">
      <c r="B25" s="4"/>
    </row>
    <row r="26" spans="1:7" ht="15.75" customHeight="1" x14ac:dyDescent="0.25">
      <c r="B26" s="4"/>
    </row>
    <row r="27" spans="1:7" ht="15.75" customHeight="1" x14ac:dyDescent="0.25">
      <c r="B27" s="4"/>
    </row>
    <row r="28" spans="1:7" ht="15.75" customHeight="1" x14ac:dyDescent="0.25">
      <c r="B28" s="4"/>
    </row>
    <row r="29" spans="1:7" x14ac:dyDescent="0.25">
      <c r="B29" s="4"/>
    </row>
    <row r="30" spans="1:7" ht="63" customHeight="1" x14ac:dyDescent="0.25">
      <c r="B30" s="4"/>
    </row>
  </sheetData>
  <mergeCells count="7">
    <mergeCell ref="A2:G2"/>
    <mergeCell ref="A3:G3"/>
    <mergeCell ref="A6:A7"/>
    <mergeCell ref="B6:B7"/>
    <mergeCell ref="C6:C7"/>
    <mergeCell ref="D6:E6"/>
    <mergeCell ref="F6:G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C1"/>
    </sheetView>
  </sheetViews>
  <sheetFormatPr defaultRowHeight="15" x14ac:dyDescent="0.25"/>
  <cols>
    <col min="1" max="1" width="3.5703125" style="13" customWidth="1"/>
    <col min="2" max="2" width="71.5703125" style="13" customWidth="1"/>
    <col min="3" max="3" width="26.85546875" style="13" customWidth="1"/>
    <col min="4" max="4" width="9.140625" style="13"/>
    <col min="5" max="5" width="11.5703125" style="13" bestFit="1" customWidth="1"/>
    <col min="6" max="16384" width="9.140625" style="13"/>
  </cols>
  <sheetData>
    <row r="1" spans="1:8" ht="93.75" customHeight="1" x14ac:dyDescent="0.25">
      <c r="A1" s="29" t="s">
        <v>22</v>
      </c>
      <c r="B1" s="29"/>
      <c r="C1" s="29"/>
    </row>
    <row r="2" spans="1:8" ht="20.25" x14ac:dyDescent="0.25">
      <c r="A2" s="29" t="s">
        <v>12</v>
      </c>
      <c r="B2" s="29"/>
      <c r="C2" s="29"/>
    </row>
    <row r="4" spans="1:8" x14ac:dyDescent="0.25">
      <c r="C4" s="23" t="s">
        <v>11</v>
      </c>
    </row>
    <row r="5" spans="1:8" ht="33" customHeight="1" x14ac:dyDescent="0.25">
      <c r="A5" s="14"/>
      <c r="B5" s="15" t="s">
        <v>19</v>
      </c>
      <c r="C5" s="16">
        <f>SUM(C7:C10)</f>
        <v>39546747</v>
      </c>
      <c r="E5" s="24"/>
    </row>
    <row r="6" spans="1:8" ht="18.75" x14ac:dyDescent="0.25">
      <c r="A6" s="17"/>
      <c r="B6" s="18" t="s">
        <v>1</v>
      </c>
      <c r="C6" s="19"/>
      <c r="E6" s="24"/>
    </row>
    <row r="7" spans="1:8" ht="45.75" customHeight="1" x14ac:dyDescent="0.25">
      <c r="A7" s="20">
        <v>1</v>
      </c>
      <c r="B7" s="21" t="s">
        <v>23</v>
      </c>
      <c r="C7" s="22">
        <v>7806400</v>
      </c>
      <c r="E7" s="24"/>
    </row>
    <row r="8" spans="1:8" ht="45.75" customHeight="1" x14ac:dyDescent="0.25">
      <c r="A8" s="20">
        <v>2</v>
      </c>
      <c r="B8" s="21" t="s">
        <v>24</v>
      </c>
      <c r="C8" s="22">
        <v>17334535</v>
      </c>
      <c r="E8" s="24"/>
    </row>
    <row r="9" spans="1:8" ht="45.75" customHeight="1" x14ac:dyDescent="0.25">
      <c r="A9" s="20">
        <v>3</v>
      </c>
      <c r="B9" s="21" t="s">
        <v>25</v>
      </c>
      <c r="C9" s="22">
        <v>12155812</v>
      </c>
      <c r="E9" s="24"/>
    </row>
    <row r="10" spans="1:8" ht="45.75" customHeight="1" x14ac:dyDescent="0.25">
      <c r="A10" s="20">
        <v>4</v>
      </c>
      <c r="B10" s="21" t="s">
        <v>26</v>
      </c>
      <c r="C10" s="22">
        <v>2250000</v>
      </c>
      <c r="E10" s="24"/>
    </row>
    <row r="11" spans="1:8" x14ac:dyDescent="0.25">
      <c r="E11" s="24"/>
    </row>
    <row r="12" spans="1:8" ht="18.75" customHeight="1" x14ac:dyDescent="0.25">
      <c r="E12" s="24"/>
    </row>
    <row r="13" spans="1:8" ht="27" customHeight="1" x14ac:dyDescent="0.25">
      <c r="E13" s="68"/>
      <c r="F13" s="68"/>
      <c r="G13" s="68"/>
      <c r="H13" s="68"/>
    </row>
  </sheetData>
  <mergeCells count="3">
    <mergeCell ref="A1:C1"/>
    <mergeCell ref="A2:C2"/>
    <mergeCell ref="E13:H1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Харажат режаси</vt:lpstr>
      <vt:lpstr>Даромад режаси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2022-07-07T06:43:56Z</dcterms:modified>
</cp:coreProperties>
</file>